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 firstSheet="1" activeTab="1"/>
  </bookViews>
  <sheets>
    <sheet name="Hoja1" sheetId="4" state="hidden" r:id="rId1"/>
    <sheet name="F1" sheetId="3" r:id="rId2"/>
    <sheet name="F2" sheetId="17" r:id="rId3"/>
    <sheet name="F3" sheetId="9" r:id="rId4"/>
    <sheet name="F4" sheetId="8" r:id="rId5"/>
    <sheet name="F5" sheetId="7" r:id="rId6"/>
    <sheet name="F6A" sheetId="13" r:id="rId7"/>
    <sheet name="F6b" sheetId="16" r:id="rId8"/>
    <sheet name="F6c" sheetId="14" r:id="rId9"/>
    <sheet name="F6d" sheetId="15" r:id="rId10"/>
  </sheets>
  <calcPr calcId="152511"/>
</workbook>
</file>

<file path=xl/calcChain.xml><?xml version="1.0" encoding="utf-8"?>
<calcChain xmlns="http://schemas.openxmlformats.org/spreadsheetml/2006/main">
  <c r="F72" i="3" l="1"/>
  <c r="E72" i="3"/>
  <c r="F65" i="3"/>
  <c r="F76" i="3" s="1"/>
  <c r="E65" i="3"/>
  <c r="F60" i="3"/>
  <c r="E60" i="3"/>
  <c r="E76" i="3" s="1"/>
  <c r="F54" i="3"/>
  <c r="E54" i="3"/>
  <c r="F39" i="3"/>
  <c r="E39" i="3"/>
  <c r="F35" i="3"/>
  <c r="E35" i="3"/>
  <c r="F28" i="3"/>
  <c r="E28" i="3"/>
  <c r="F24" i="3"/>
  <c r="E24" i="3"/>
  <c r="F20" i="3"/>
  <c r="E20" i="3"/>
  <c r="F16" i="3"/>
  <c r="F44" i="3" s="1"/>
  <c r="F56" i="3" s="1"/>
  <c r="F78" i="3" s="1"/>
  <c r="E16" i="3"/>
  <c r="F6" i="3"/>
  <c r="E6" i="3"/>
  <c r="E44" i="3" s="1"/>
  <c r="E56" i="3" s="1"/>
  <c r="E78" i="3" s="1"/>
  <c r="C57" i="3"/>
  <c r="B57" i="3"/>
  <c r="C38" i="3"/>
  <c r="B38" i="3"/>
  <c r="C35" i="3"/>
  <c r="B35" i="3"/>
  <c r="C28" i="3"/>
  <c r="B28" i="3"/>
  <c r="C22" i="3"/>
  <c r="B22" i="3"/>
  <c r="C14" i="3"/>
  <c r="B14" i="3"/>
  <c r="C6" i="3"/>
  <c r="C44" i="3" s="1"/>
  <c r="C59" i="3" s="1"/>
  <c r="B6" i="3"/>
  <c r="B44" i="3" s="1"/>
  <c r="B59" i="3" s="1"/>
  <c r="F41" i="17" l="1"/>
  <c r="E41" i="17"/>
  <c r="D41" i="17"/>
  <c r="C41" i="17"/>
  <c r="B41" i="17"/>
  <c r="K13" i="9" l="1"/>
  <c r="K12" i="9"/>
  <c r="K11" i="9"/>
</calcChain>
</file>

<file path=xl/sharedStrings.xml><?xml version="1.0" encoding="utf-8"?>
<sst xmlns="http://schemas.openxmlformats.org/spreadsheetml/2006/main" count="799" uniqueCount="626">
  <si>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</si>
  <si>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</si>
  <si>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</si>
  <si>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</si>
  <si>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</si>
  <si>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</si>
  <si>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</si>
  <si>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</si>
  <si>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</si>
  <si>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</si>
  <si>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</si>
  <si>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</si>
  <si>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</si>
  <si>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</si>
  <si>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</si>
  <si>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</si>
  <si>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</si>
  <si>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</si>
  <si>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</si>
  <si>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</si>
  <si>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</si>
  <si>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</si>
  <si>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</si>
  <si>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</si>
  <si>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</si>
  <si>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</si>
  <si>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</si>
  <si>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</si>
  <si>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</si>
  <si>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</si>
  <si>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</si>
  <si>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</si>
  <si>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</si>
  <si>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</si>
  <si>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</si>
  <si>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</si>
  <si>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</si>
  <si>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</si>
  <si>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</si>
  <si>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</si>
  <si>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</si>
  <si>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</si>
  <si>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</si>
  <si>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</si>
  <si>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</si>
  <si>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</si>
  <si>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</si>
  <si>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</si>
  <si>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</si>
  <si>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</si>
  <si>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</si>
  <si>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</si>
  <si>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</si>
  <si>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</si>
  <si>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</si>
  <si>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</si>
  <si>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</si>
  <si>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</si>
  <si>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</si>
  <si>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</si>
  <si>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</si>
  <si>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</si>
  <si>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</si>
  <si>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</si>
  <si>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</si>
  <si>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</si>
  <si>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</si>
  <si>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</si>
  <si>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</si>
  <si>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</si>
  <si>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</si>
  <si>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</si>
  <si>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</si>
  <si>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</si>
  <si>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</si>
  <si>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</si>
  <si>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</si>
  <si>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</si>
  <si>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</si>
  <si>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</si>
  <si>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</si>
  <si>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</si>
  <si>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</si>
  <si>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</si>
  <si>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</si>
  <si>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</si>
  <si>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</si>
  <si>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</si>
  <si>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</si>
  <si>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</si>
  <si>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</si>
  <si>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</si>
  <si>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</si>
  <si>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</si>
  <si>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</si>
  <si>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</si>
  <si>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</si>
  <si>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</si>
  <si>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</si>
  <si>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</si>
  <si>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</si>
  <si>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</si>
  <si>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</si>
  <si>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</si>
  <si>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</si>
  <si>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</si>
  <si>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</si>
  <si>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</si>
  <si>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</si>
  <si>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</si>
  <si>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</si>
  <si>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</si>
  <si>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</si>
  <si>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</si>
  <si>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</si>
  <si>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</si>
  <si>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</si>
  <si>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</si>
  <si>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</si>
  <si>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</si>
  <si>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</si>
  <si>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</si>
  <si>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</si>
  <si>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</si>
  <si>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</si>
  <si>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</si>
  <si>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</si>
  <si>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</si>
  <si>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</si>
  <si>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</si>
  <si>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</si>
  <si>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</si>
  <si>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</si>
  <si>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</si>
  <si>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</si>
  <si>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</si>
  <si>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</si>
  <si>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</si>
  <si>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</si>
  <si>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</si>
  <si>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</si>
  <si>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</si>
  <si>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</si>
  <si>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</si>
  <si>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</si>
  <si>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</si>
  <si>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</si>
  <si>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</si>
  <si>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</si>
  <si>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</si>
  <si>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</si>
  <si>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</si>
  <si>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</si>
  <si>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</si>
  <si>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</si>
  <si>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</si>
  <si>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</si>
  <si>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</si>
  <si>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</si>
  <si>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</si>
  <si>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</si>
  <si>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</si>
  <si>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</si>
  <si>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</si>
  <si>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</si>
  <si>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</si>
  <si>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</si>
  <si>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Ingreso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</si>
  <si>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</si>
  <si>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</si>
  <si>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</si>
  <si>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</si>
  <si>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</si>
  <si>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</si>
  <si>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</si>
  <si>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</si>
  <si>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</si>
  <si>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</si>
  <si>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</si>
  <si>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</si>
  <si>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</si>
  <si>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</si>
  <si>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</si>
  <si>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</si>
  <si>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</si>
  <si>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</si>
  <si>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</si>
  <si>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</si>
  <si>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</si>
  <si>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</si>
  <si>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</si>
  <si>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</si>
  <si>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</si>
  <si>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</si>
  <si>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</si>
  <si>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</si>
  <si>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</si>
  <si>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</si>
  <si>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</si>
  <si>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</si>
  <si>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</si>
  <si>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</si>
  <si>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</si>
  <si>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</si>
  <si>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</si>
  <si>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</si>
  <si>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</si>
  <si>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</si>
  <si>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</si>
  <si>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</si>
  <si>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</si>
  <si>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</si>
  <si>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</si>
  <si>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</si>
  <si>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</si>
  <si>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</si>
  <si>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</si>
  <si>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</si>
  <si>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</si>
  <si>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</si>
  <si>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</si>
  <si>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</si>
  <si>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</si>
  <si>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</si>
  <si>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</si>
  <si>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</si>
  <si>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</si>
  <si>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</si>
  <si>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</si>
  <si>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</si>
  <si>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</si>
  <si>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</si>
  <si>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</si>
  <si>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</si>
  <si>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</si>
  <si>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</si>
  <si>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</si>
  <si>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</si>
  <si>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</si>
  <si>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</si>
  <si>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</si>
  <si>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</si>
  <si>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</si>
  <si>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</si>
  <si>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</si>
  <si>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</si>
  <si>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</si>
  <si>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</si>
  <si>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</si>
  <si>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</si>
  <si>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</si>
  <si>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</si>
  <si>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</si>
  <si>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</si>
  <si>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</si>
  <si>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</si>
  <si>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</si>
  <si>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</si>
  <si>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</si>
  <si>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</si>
  <si>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</si>
  <si>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</si>
  <si>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</si>
  <si>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</si>
  <si>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</si>
  <si>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</si>
  <si>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</si>
  <si>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</si>
  <si>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</si>
  <si>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</si>
  <si>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</si>
  <si>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</si>
  <si>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</si>
  <si>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</si>
  <si>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</si>
  <si>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</si>
  <si>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</si>
  <si>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</si>
  <si>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</si>
  <si>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</si>
  <si>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</si>
  <si>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</si>
  <si>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</si>
  <si>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</si>
  <si>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</si>
  <si>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</si>
  <si>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</si>
  <si>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</si>
  <si>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</si>
  <si>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</si>
  <si>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</si>
  <si>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</si>
  <si>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</si>
  <si>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</si>
  <si>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</si>
  <si>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</si>
  <si>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</si>
  <si>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</si>
  <si>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</si>
  <si>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</si>
  <si>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</si>
  <si>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</si>
  <si>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</si>
  <si>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</si>
  <si>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</si>
  <si>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</si>
  <si>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</si>
  <si>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</si>
  <si>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</si>
  <si>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</si>
  <si>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</si>
  <si>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</si>
  <si>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</si>
  <si>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</si>
  <si>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</si>
  <si>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</si>
  <si>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</si>
  <si>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</si>
  <si>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</si>
  <si>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</si>
  <si>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</si>
  <si>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</si>
  <si>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</si>
  <si>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</si>
  <si>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</si>
  <si>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</si>
  <si>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</si>
  <si>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</si>
  <si>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</si>
  <si>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</si>
  <si>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</si>
  <si>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</si>
  <si>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</si>
  <si>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</si>
  <si>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</si>
  <si>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</si>
  <si>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</si>
  <si>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</si>
  <si>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</si>
  <si>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</si>
  <si>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</si>
  <si>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</si>
  <si>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</si>
  <si>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</si>
  <si>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</si>
  <si>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</si>
  <si>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</si>
  <si>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</si>
  <si>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</si>
  <si>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</si>
  <si>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</si>
  <si>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</si>
  <si>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</si>
  <si>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</si>
  <si>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</si>
  <si>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</si>
  <si>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</si>
  <si>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</si>
  <si>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</si>
  <si>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</si>
  <si>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</si>
  <si>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</si>
  <si>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</si>
  <si>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</si>
  <si>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</si>
  <si>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</si>
  <si>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</si>
  <si>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</si>
  <si>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</si>
  <si>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</si>
  <si>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</si>
  <si>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</si>
  <si>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</si>
  <si>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</si>
  <si>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</si>
  <si>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</si>
  <si>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</si>
  <si>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</si>
  <si>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</si>
  <si>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</si>
  <si>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</si>
  <si>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</si>
  <si>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</si>
  <si>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</si>
  <si>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</si>
  <si>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</si>
  <si>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</si>
  <si>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</si>
  <si>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</si>
  <si>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</si>
  <si>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</si>
  <si>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</si>
  <si>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</si>
  <si>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</si>
  <si>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</si>
  <si>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</si>
  <si>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</si>
  <si>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</si>
  <si>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</si>
  <si>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</si>
  <si>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</si>
  <si>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</si>
  <si>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</si>
  <si>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</si>
  <si>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</si>
  <si>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</si>
  <si>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</si>
  <si>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</si>
  <si>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</si>
  <si>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</si>
  <si>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</si>
  <si>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</si>
  <si>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</si>
  <si>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</si>
  <si>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</si>
  <si>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</si>
  <si>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</si>
  <si>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</si>
  <si>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</si>
  <si>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</si>
  <si>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</si>
  <si>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</si>
  <si>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</si>
  <si>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</si>
  <si>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</si>
  <si>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</si>
  <si>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</si>
  <si>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</si>
  <si>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</si>
  <si>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</si>
  <si>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</si>
  <si>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</si>
  <si>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</si>
  <si>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</si>
  <si>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</si>
  <si>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</si>
  <si>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</si>
  <si>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</si>
  <si>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</si>
  <si>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</si>
  <si>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</si>
  <si>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</si>
  <si>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</si>
  <si>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</si>
  <si>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</si>
  <si>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</si>
  <si>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</si>
  <si>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</si>
  <si>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</si>
  <si>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</si>
  <si>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</si>
  <si>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</si>
  <si>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</si>
  <si>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</si>
  <si>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</si>
  <si>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</si>
  <si>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</si>
  <si>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</si>
  <si>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</si>
  <si>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</si>
  <si>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</si>
  <si>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</si>
  <si>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</si>
  <si>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</si>
  <si>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</si>
  <si>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</si>
  <si>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</si>
  <si>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</si>
  <si>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</si>
  <si>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</si>
  <si>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</si>
  <si>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</si>
  <si>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</si>
  <si>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</si>
  <si>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</si>
  <si>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</si>
  <si>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</si>
  <si>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</si>
  <si>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</si>
  <si>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</si>
  <si>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</si>
  <si>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</si>
  <si>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</si>
  <si>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</si>
  <si>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</si>
  <si>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</si>
  <si>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</si>
  <si>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</si>
  <si>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</si>
  <si>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</si>
  <si>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</si>
  <si>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</si>
  <si>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</si>
  <si>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</si>
  <si>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</si>
  <si>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</si>
  <si>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</si>
  <si>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</si>
  <si>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</si>
  <si>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</si>
  <si>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</si>
  <si>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</si>
  <si>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</si>
  <si>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</si>
  <si>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</si>
  <si>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</si>
  <si>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</si>
  <si>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</si>
  <si>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</si>
  <si>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</si>
  <si>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</si>
  <si>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</si>
  <si>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</si>
  <si>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</si>
  <si>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</si>
  <si>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</si>
  <si>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</si>
  <si>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</si>
  <si>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</si>
  <si>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</si>
  <si>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</si>
  <si>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</si>
  <si>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</si>
  <si>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</si>
  <si>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</si>
  <si>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</si>
  <si>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</si>
  <si>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04.02N</t>
  </si>
  <si>
    <t>04.03N</t>
  </si>
  <si>
    <t>d3) Saneamiento del Sistema Financiero</t>
  </si>
  <si>
    <t>04.04N</t>
  </si>
  <si>
    <t>d4) Adeudos de Ejercicios Fiscales Anteriores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</si>
  <si>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</si>
  <si>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</si>
  <si>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</si>
  <si>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</si>
  <si>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</si>
  <si>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</si>
  <si>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</si>
  <si>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</si>
  <si>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</si>
  <si>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</si>
  <si>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</si>
  <si>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</si>
  <si>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</si>
  <si>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</si>
  <si>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</si>
  <si>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</si>
  <si>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</si>
  <si>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</si>
  <si>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</si>
  <si>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</si>
  <si>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</si>
  <si>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</si>
  <si>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</si>
  <si>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</si>
  <si>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</si>
  <si>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</si>
  <si>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</si>
  <si>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</si>
  <si>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</si>
  <si>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</si>
  <si>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</si>
  <si>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</si>
  <si>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</si>
  <si>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</si>
  <si>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</si>
  <si>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</si>
  <si>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Estimado/
Aprobado (d)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</si>
  <si>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</si>
  <si>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</si>
  <si>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</si>
  <si>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 xml:space="preserve">          Fideicomiso de Desastres Naturales (Informativo)</t>
  </si>
  <si>
    <t>Formato 6 a) Estado Analítico del Ejercicio del Presupuesto de Egresos Detallado - LDF 
                       (Clasificación por Objeto del Gasto)</t>
  </si>
  <si>
    <t xml:space="preserve"> MUNICIPIO DE SALAMANCA, GUANAJUATO.</t>
  </si>
  <si>
    <t>Estado Analítico del Ejercicio del Presupuesto de Egresos Detallado - LDF</t>
  </si>
  <si>
    <t xml:space="preserve">Clasificación por Objeto del Gasto (Capítulo y Concepto) </t>
  </si>
  <si>
    <t>(PESOS)</t>
  </si>
  <si>
    <t>Subejercicio  (e)</t>
  </si>
  <si>
    <t>Ampliaciones / (Reducciones)</t>
  </si>
  <si>
    <t xml:space="preserve">b1) Protección Ambiental </t>
  </si>
  <si>
    <t xml:space="preserve">b5) Educación </t>
  </si>
  <si>
    <t xml:space="preserve">c3) Combustibles y Energía 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</si>
  <si>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</si>
  <si>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</si>
  <si>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</si>
  <si>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II: Gasto Etiquetado (II=A+B+C+D)</t>
  </si>
  <si>
    <t>A. Gobierno (A=a1+a2+a3+a4+a5+a6+a7a+a8)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</si>
  <si>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</si>
  <si>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</si>
  <si>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</si>
  <si>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</si>
  <si>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</si>
  <si>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</si>
  <si>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</si>
  <si>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</si>
  <si>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</si>
  <si>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</si>
  <si>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</si>
  <si>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</si>
  <si>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</si>
  <si>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</si>
  <si>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H. Dependencia o Unidad Administrativa xx</t>
  </si>
  <si>
    <t>*</t>
  </si>
  <si>
    <t>II. Gasto Etiquetado (II=A+B+C+D+E+F+G+H)</t>
  </si>
  <si>
    <t>Monto pagado de la inversión actualizado al 31 de Marzo de 2020 (l)</t>
  </si>
  <si>
    <t>Monto pagado de la inversión al 31 de Marzo de 2020 (k)</t>
  </si>
  <si>
    <t>Saldo pendiente por pagar de la inversión al 31 de Marzo de 2020 (m = g – l)</t>
  </si>
  <si>
    <t>Formato 2 Informe Analítico de la Deuda Pública y Otros Pasivos - LDF</t>
  </si>
  <si>
    <t>Informe Analítico de la Deuda Pública y Otros Pasivos - LDF</t>
  </si>
  <si>
    <t>Saldo al 31 de diciembre de 2019 (d)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</si>
  <si>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</si>
  <si>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</si>
  <si>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</si>
  <si>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</si>
  <si>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</si>
  <si>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</si>
  <si>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</si>
  <si>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MUNICIPIO DE SALAMANCA, GUANAJUATO.
Informe Analítico de Obligaciones Diferentes de Financiamientos # LDF
al 30 de Junio de 2020 y al 31 de Diciembre de 2019
PESOS</t>
  </si>
  <si>
    <t>MUNICIPIO DE SALAMANCA, GUANAJUATO.
Estado de Situación Financiera Detallado - LDF
al 30 de Junio de 2020 y al 31 de Diciembre de 2019
PESOS</t>
  </si>
  <si>
    <t>Denominación de la Deuda Pública y Otros Pasivos ©</t>
  </si>
  <si>
    <t>Al  31  de  Diciembre  de  2019  y  al  30  de  Junio  de  2020</t>
  </si>
  <si>
    <t>MUNICIPIO DE SALAMANCA, GUANAJUATO.
Balance Presupuestario - LDF
al  30  de  Junio  de  2020
PESOS</t>
  </si>
  <si>
    <t>MUNICIPIO DE SALAMANCA, GUANAJUATO.
Estado Analítico de Ingresos Detallado - LDF
al  30  de  Junio  de  2020
PESOS</t>
  </si>
  <si>
    <t>del  01  de  Enero  al  30  de  Junio  de  2020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</si>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</sst>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26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9">
    <xf numFmtId="0" fontId="0" fillId="0" borderId="0"/>
    <xf numFmtId="0" fontId="3" fillId="0" borderId="0"/>
    <xf numFmtId="0" fontId="7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70">
    <xf numFmtId="0" fontId="0" fillId="0" borderId="0" xfId="0"/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4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justify" vertical="center" wrapText="1"/>
    </xf>
    <xf numFmtId="0" fontId="3" fillId="0" borderId="0" xfId="0" applyFont="1"/>
    <xf numFmtId="0" fontId="3" fillId="0" borderId="0" xfId="1" applyProtection="1">
      <protection locked="0"/>
    </xf>
    <xf numFmtId="0" fontId="3" fillId="0" borderId="0" xfId="1"/>
    <xf numFmtId="0" fontId="6" fillId="0" borderId="0" xfId="1" applyFont="1"/>
    <xf numFmtId="0" fontId="0" fillId="0" borderId="0" xfId="0"/>
    <xf numFmtId="4" fontId="3" fillId="0" borderId="7" xfId="0" applyNumberFormat="1" applyFont="1" applyBorder="1" applyProtection="1">
      <protection locked="0"/>
    </xf>
    <xf numFmtId="0" fontId="4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left" vertical="center" wrapText="1"/>
    </xf>
    <xf numFmtId="15" fontId="3" fillId="0" borderId="6" xfId="0" applyNumberFormat="1" applyFont="1" applyBorder="1" applyProtection="1">
      <protection locked="0"/>
    </xf>
    <xf numFmtId="0" fontId="3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15" fontId="3" fillId="0" borderId="7" xfId="0" applyNumberFormat="1" applyFont="1" applyBorder="1" applyProtection="1">
      <protection locked="0"/>
    </xf>
    <xf numFmtId="0" fontId="3" fillId="0" borderId="7" xfId="0" applyFont="1" applyBorder="1" applyProtection="1">
      <protection locked="0"/>
    </xf>
    <xf numFmtId="4" fontId="4" fillId="0" borderId="7" xfId="0" applyNumberFormat="1" applyFont="1" applyBorder="1" applyProtection="1">
      <protection locked="0"/>
    </xf>
    <xf numFmtId="0" fontId="3" fillId="0" borderId="7" xfId="0" applyFont="1" applyBorder="1" applyAlignment="1">
      <alignment horizontal="left" vertical="center" wrapText="1" indent="1"/>
    </xf>
    <xf numFmtId="164" fontId="8" fillId="0" borderId="7" xfId="0" applyNumberFormat="1" applyFont="1" applyFill="1" applyBorder="1" applyAlignment="1" applyProtection="1">
      <alignment vertical="center"/>
      <protection locked="0"/>
    </xf>
    <xf numFmtId="43" fontId="8" fillId="0" borderId="7" xfId="3" applyFont="1" applyFill="1" applyBorder="1" applyAlignment="1" applyProtection="1">
      <alignment vertical="center"/>
      <protection locked="0"/>
    </xf>
    <xf numFmtId="0" fontId="4" fillId="0" borderId="9" xfId="0" applyFont="1" applyBorder="1" applyAlignment="1">
      <alignment horizontal="justify" vertical="center" wrapText="1"/>
    </xf>
    <xf numFmtId="0" fontId="0" fillId="0" borderId="0" xfId="0"/>
    <xf numFmtId="0" fontId="3" fillId="0" borderId="0" xfId="0" applyFont="1"/>
    <xf numFmtId="0" fontId="2" fillId="2" borderId="0" xfId="0" applyFont="1" applyFill="1" applyBorder="1" applyAlignment="1">
      <alignment horizontal="center" vertical="center"/>
    </xf>
    <xf numFmtId="0" fontId="6" fillId="2" borderId="6" xfId="0" applyFont="1" applyFill="1" applyBorder="1"/>
    <xf numFmtId="0" fontId="2" fillId="2" borderId="9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/>
    </xf>
    <xf numFmtId="4" fontId="3" fillId="0" borderId="6" xfId="0" applyNumberFormat="1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/>
    </xf>
    <xf numFmtId="0" fontId="4" fillId="0" borderId="0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/>
    </xf>
    <xf numFmtId="43" fontId="8" fillId="0" borderId="7" xfId="4" applyFont="1" applyFill="1" applyBorder="1" applyAlignment="1" applyProtection="1">
      <alignment horizontal="right" vertical="center"/>
      <protection locked="0"/>
    </xf>
    <xf numFmtId="43" fontId="8" fillId="0" borderId="7" xfId="4" applyFont="1" applyFill="1" applyBorder="1" applyAlignment="1">
      <alignment horizontal="right" vertical="center"/>
    </xf>
    <xf numFmtId="43" fontId="16" fillId="0" borderId="7" xfId="4" applyFont="1" applyFill="1" applyBorder="1" applyAlignment="1" applyProtection="1">
      <alignment horizontal="right" vertical="center"/>
      <protection locked="0"/>
    </xf>
    <xf numFmtId="0" fontId="14" fillId="3" borderId="4" xfId="0" applyFont="1" applyFill="1" applyBorder="1" applyAlignment="1">
      <alignment horizontal="left" vertical="center" wrapText="1" indent="3"/>
    </xf>
    <xf numFmtId="0" fontId="1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5" xfId="5" applyFont="1" applyBorder="1" applyAlignment="1">
      <alignment horizontal="left" vertical="top"/>
    </xf>
    <xf numFmtId="0" fontId="12" fillId="0" borderId="5" xfId="5" applyFont="1" applyBorder="1" applyAlignment="1">
      <alignment horizontal="left" vertical="top"/>
    </xf>
    <xf numFmtId="0" fontId="0" fillId="0" borderId="0" xfId="0" applyBorder="1"/>
    <xf numFmtId="0" fontId="14" fillId="3" borderId="4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3" fillId="0" borderId="5" xfId="5" applyFont="1" applyBorder="1" applyAlignment="1">
      <alignment horizontal="left"/>
    </xf>
    <xf numFmtId="0" fontId="14" fillId="3" borderId="13" xfId="0" applyFont="1" applyFill="1" applyBorder="1" applyAlignment="1">
      <alignment horizontal="center" vertical="center" wrapText="1"/>
    </xf>
    <xf numFmtId="4" fontId="8" fillId="0" borderId="7" xfId="0" applyNumberFormat="1" applyFont="1" applyBorder="1" applyProtection="1">
      <protection locked="0"/>
    </xf>
    <xf numFmtId="3" fontId="14" fillId="3" borderId="4" xfId="0" applyNumberFormat="1" applyFont="1" applyFill="1" applyBorder="1" applyAlignment="1">
      <alignment horizontal="center" vertical="center"/>
    </xf>
    <xf numFmtId="3" fontId="14" fillId="3" borderId="4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4" fillId="3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44" fontId="0" fillId="0" borderId="0" xfId="6" applyFont="1"/>
    <xf numFmtId="0" fontId="14" fillId="3" borderId="1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7" xfId="0" applyFill="1" applyBorder="1"/>
    <xf numFmtId="0" fontId="14" fillId="0" borderId="5" xfId="0" applyFont="1" applyFill="1" applyBorder="1" applyAlignment="1">
      <alignment horizontal="left" vertical="center" indent="3"/>
    </xf>
    <xf numFmtId="0" fontId="0" fillId="0" borderId="7" xfId="0" applyBorder="1" applyAlignment="1">
      <alignment vertical="center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15" fillId="0" borderId="9" xfId="0" applyFont="1" applyFill="1" applyBorder="1" applyAlignment="1">
      <alignment vertical="center"/>
    </xf>
    <xf numFmtId="43" fontId="0" fillId="0" borderId="9" xfId="4" applyFont="1" applyFill="1" applyBorder="1" applyAlignment="1">
      <alignment horizontal="right"/>
    </xf>
    <xf numFmtId="0" fontId="0" fillId="0" borderId="7" xfId="0" applyBorder="1"/>
    <xf numFmtId="0" fontId="14" fillId="0" borderId="7" xfId="0" applyFont="1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5" fillId="0" borderId="9" xfId="0" applyFont="1" applyBorder="1"/>
    <xf numFmtId="0" fontId="0" fillId="0" borderId="9" xfId="0" applyBorder="1"/>
    <xf numFmtId="0" fontId="1" fillId="0" borderId="7" xfId="7" applyFill="1" applyBorder="1" applyAlignment="1">
      <alignment vertical="center"/>
    </xf>
    <xf numFmtId="0" fontId="15" fillId="0" borderId="7" xfId="7" applyFont="1" applyFill="1" applyBorder="1" applyAlignment="1">
      <alignment vertical="center"/>
    </xf>
    <xf numFmtId="0" fontId="1" fillId="0" borderId="7" xfId="7" applyBorder="1" applyAlignment="1">
      <alignment vertical="center"/>
    </xf>
    <xf numFmtId="0" fontId="14" fillId="0" borderId="5" xfId="7" applyFont="1" applyFill="1" applyBorder="1" applyAlignment="1">
      <alignment horizontal="left" vertical="center" indent="3"/>
    </xf>
    <xf numFmtId="0" fontId="1" fillId="0" borderId="5" xfId="7" applyFill="1" applyBorder="1" applyAlignment="1">
      <alignment horizontal="left" vertical="center" indent="5"/>
    </xf>
    <xf numFmtId="0" fontId="1" fillId="0" borderId="5" xfId="7" applyFill="1" applyBorder="1" applyAlignment="1">
      <alignment horizontal="left" vertical="center" indent="7"/>
    </xf>
    <xf numFmtId="0" fontId="1" fillId="0" borderId="5" xfId="7" applyFill="1" applyBorder="1" applyAlignment="1" applyProtection="1">
      <alignment horizontal="left" vertical="center" indent="5"/>
      <protection locked="0"/>
    </xf>
    <xf numFmtId="43" fontId="14" fillId="0" borderId="7" xfId="8" applyFont="1" applyFill="1" applyBorder="1" applyAlignment="1" applyProtection="1">
      <alignment horizontal="right" vertical="center"/>
      <protection locked="0"/>
    </xf>
    <xf numFmtId="43" fontId="1" fillId="0" borderId="7" xfId="8" applyFont="1" applyFill="1" applyBorder="1" applyAlignment="1" applyProtection="1">
      <alignment horizontal="right" vertical="center"/>
      <protection locked="0"/>
    </xf>
    <xf numFmtId="43" fontId="1" fillId="0" borderId="7" xfId="8" applyFont="1" applyFill="1" applyBorder="1" applyAlignment="1">
      <alignment horizontal="right"/>
    </xf>
    <xf numFmtId="43" fontId="1" fillId="3" borderId="19" xfId="8" applyFont="1" applyFill="1" applyBorder="1" applyAlignment="1">
      <alignment horizontal="right"/>
    </xf>
    <xf numFmtId="43" fontId="1" fillId="0" borderId="7" xfId="8" applyFont="1" applyBorder="1" applyAlignment="1">
      <alignment horizontal="right"/>
    </xf>
    <xf numFmtId="43" fontId="1" fillId="0" borderId="7" xfId="8" applyFont="1" applyFill="1" applyBorder="1" applyAlignment="1">
      <alignment horizontal="right" vertical="center"/>
    </xf>
    <xf numFmtId="0" fontId="1" fillId="0" borderId="7" xfId="7" applyFill="1" applyBorder="1" applyAlignment="1">
      <alignment horizontal="left" vertical="center" indent="6"/>
    </xf>
    <xf numFmtId="0" fontId="14" fillId="0" borderId="7" xfId="7" applyFont="1" applyFill="1" applyBorder="1" applyAlignment="1">
      <alignment horizontal="left" vertical="center" indent="3"/>
    </xf>
    <xf numFmtId="0" fontId="1" fillId="0" borderId="7" xfId="7" applyFill="1" applyBorder="1" applyAlignment="1">
      <alignment horizontal="left" vertical="center" indent="3"/>
    </xf>
    <xf numFmtId="0" fontId="14" fillId="0" borderId="7" xfId="7" applyFont="1" applyFill="1" applyBorder="1" applyAlignment="1">
      <alignment horizontal="left" vertical="center" wrapText="1" indent="3"/>
    </xf>
    <xf numFmtId="0" fontId="14" fillId="0" borderId="9" xfId="7" applyFont="1" applyFill="1" applyBorder="1" applyAlignment="1">
      <alignment horizontal="left" vertical="center" wrapText="1" indent="3"/>
    </xf>
    <xf numFmtId="3" fontId="1" fillId="0" borderId="9" xfId="7" applyNumberFormat="1" applyFill="1" applyBorder="1"/>
    <xf numFmtId="43" fontId="14" fillId="0" borderId="7" xfId="8" applyFont="1" applyFill="1" applyBorder="1" applyProtection="1">
      <protection locked="0"/>
    </xf>
    <xf numFmtId="43" fontId="1" fillId="0" borderId="7" xfId="8" applyFont="1" applyFill="1" applyBorder="1" applyProtection="1">
      <protection locked="0"/>
    </xf>
    <xf numFmtId="43" fontId="1" fillId="0" borderId="7" xfId="8" applyFont="1" applyFill="1" applyBorder="1"/>
    <xf numFmtId="43" fontId="23" fillId="3" borderId="19" xfId="8" applyFont="1" applyFill="1" applyBorder="1" applyAlignment="1"/>
    <xf numFmtId="43" fontId="24" fillId="3" borderId="19" xfId="8" applyFont="1" applyFill="1" applyBorder="1" applyAlignment="1"/>
    <xf numFmtId="43" fontId="25" fillId="0" borderId="7" xfId="8" applyFont="1" applyFill="1" applyBorder="1" applyProtection="1">
      <protection locked="0"/>
    </xf>
    <xf numFmtId="43" fontId="14" fillId="0" borderId="7" xfId="8" applyFont="1" applyFill="1" applyBorder="1"/>
    <xf numFmtId="0" fontId="1" fillId="0" borderId="7" xfId="7" applyFill="1" applyBorder="1" applyAlignment="1">
      <alignment horizontal="left" vertical="center" indent="6"/>
    </xf>
    <xf numFmtId="0" fontId="1" fillId="0" borderId="7" xfId="7" applyFill="1" applyBorder="1" applyAlignment="1">
      <alignment vertical="center"/>
    </xf>
    <xf numFmtId="0" fontId="14" fillId="0" borderId="7" xfId="7" applyFont="1" applyFill="1" applyBorder="1" applyAlignment="1">
      <alignment horizontal="left" vertical="center" indent="3"/>
    </xf>
    <xf numFmtId="0" fontId="1" fillId="0" borderId="9" xfId="7" applyFill="1" applyBorder="1" applyAlignment="1">
      <alignment vertical="center"/>
    </xf>
    <xf numFmtId="3" fontId="1" fillId="0" borderId="9" xfId="7" applyNumberFormat="1" applyFill="1" applyBorder="1" applyAlignment="1">
      <alignment vertical="center"/>
    </xf>
    <xf numFmtId="43" fontId="14" fillId="0" borderId="7" xfId="8" applyFont="1" applyFill="1" applyBorder="1" applyAlignment="1" applyProtection="1">
      <alignment vertical="center"/>
      <protection locked="0"/>
    </xf>
    <xf numFmtId="43" fontId="1" fillId="0" borderId="7" xfId="8" applyFont="1" applyFill="1" applyBorder="1" applyAlignment="1" applyProtection="1">
      <alignment vertical="center"/>
      <protection locked="0"/>
    </xf>
    <xf numFmtId="43" fontId="1" fillId="0" borderId="7" xfId="8" applyFont="1" applyFill="1" applyBorder="1" applyAlignment="1">
      <alignment vertical="center"/>
    </xf>
    <xf numFmtId="0" fontId="1" fillId="0" borderId="7" xfId="7" applyFill="1" applyBorder="1" applyAlignment="1">
      <alignment horizontal="left" vertical="center" indent="6"/>
    </xf>
    <xf numFmtId="0" fontId="1" fillId="0" borderId="7" xfId="7" applyFill="1" applyBorder="1" applyAlignment="1">
      <alignment vertical="center"/>
    </xf>
    <xf numFmtId="0" fontId="14" fillId="0" borderId="7" xfId="7" applyFont="1" applyFill="1" applyBorder="1" applyAlignment="1">
      <alignment horizontal="left" vertical="center" indent="3"/>
    </xf>
    <xf numFmtId="0" fontId="14" fillId="0" borderId="9" xfId="7" applyFont="1" applyFill="1" applyBorder="1" applyAlignment="1">
      <alignment horizontal="left" vertical="center" indent="3"/>
    </xf>
    <xf numFmtId="43" fontId="14" fillId="0" borderId="7" xfId="8" applyFont="1" applyFill="1" applyBorder="1" applyAlignment="1" applyProtection="1">
      <alignment vertical="center"/>
      <protection locked="0"/>
    </xf>
    <xf numFmtId="43" fontId="1" fillId="0" borderId="7" xfId="8" applyFont="1" applyFill="1" applyBorder="1" applyAlignment="1" applyProtection="1">
      <alignment vertical="center"/>
      <protection locked="0"/>
    </xf>
    <xf numFmtId="43" fontId="1" fillId="0" borderId="7" xfId="8" applyFont="1" applyFill="1" applyBorder="1" applyAlignment="1">
      <alignment vertical="center"/>
    </xf>
    <xf numFmtId="43" fontId="1" fillId="0" borderId="9" xfId="8" applyFont="1" applyFill="1" applyBorder="1" applyAlignment="1">
      <alignment vertical="center"/>
    </xf>
    <xf numFmtId="0" fontId="1" fillId="0" borderId="7" xfId="7" applyFill="1" applyBorder="1" applyAlignment="1">
      <alignment horizontal="left" vertical="center" indent="6"/>
    </xf>
    <xf numFmtId="0" fontId="1" fillId="0" borderId="7" xfId="7" applyFill="1" applyBorder="1" applyAlignment="1">
      <alignment vertical="center"/>
    </xf>
    <xf numFmtId="0" fontId="1" fillId="0" borderId="9" xfId="7" applyFill="1" applyBorder="1" applyAlignment="1">
      <alignment vertical="center"/>
    </xf>
    <xf numFmtId="0" fontId="14" fillId="0" borderId="7" xfId="7" applyFont="1" applyFill="1" applyBorder="1" applyAlignment="1">
      <alignment vertical="center"/>
    </xf>
    <xf numFmtId="0" fontId="14" fillId="0" borderId="7" xfId="7" applyFont="1" applyFill="1" applyBorder="1" applyAlignment="1">
      <alignment horizontal="left" vertical="center" wrapText="1" indent="3"/>
    </xf>
    <xf numFmtId="0" fontId="1" fillId="0" borderId="6" xfId="7" applyFill="1" applyBorder="1" applyAlignment="1">
      <alignment horizontal="left" vertical="center" indent="6"/>
    </xf>
    <xf numFmtId="0" fontId="14" fillId="0" borderId="7" xfId="7" applyFont="1" applyFill="1" applyBorder="1" applyAlignment="1">
      <alignment horizontal="left" vertical="center" wrapText="1" indent="9"/>
    </xf>
    <xf numFmtId="0" fontId="1" fillId="0" borderId="7" xfId="7" applyFill="1" applyBorder="1" applyAlignment="1">
      <alignment horizontal="left" vertical="center" indent="12"/>
    </xf>
    <xf numFmtId="43" fontId="14" fillId="0" borderId="7" xfId="8" applyFont="1" applyFill="1" applyBorder="1" applyAlignment="1" applyProtection="1">
      <alignment vertical="center"/>
      <protection locked="0"/>
    </xf>
    <xf numFmtId="43" fontId="1" fillId="0" borderId="7" xfId="8" applyFont="1" applyFill="1" applyBorder="1" applyAlignment="1" applyProtection="1">
      <alignment vertical="center"/>
      <protection locked="0"/>
    </xf>
    <xf numFmtId="43" fontId="1" fillId="0" borderId="7" xfId="8" applyFont="1" applyFill="1" applyBorder="1" applyAlignment="1">
      <alignment vertical="center"/>
    </xf>
    <xf numFmtId="43" fontId="1" fillId="0" borderId="9" xfId="8" applyFont="1" applyFill="1" applyBorder="1" applyAlignment="1">
      <alignment vertical="center"/>
    </xf>
    <xf numFmtId="43" fontId="24" fillId="3" borderId="19" xfId="8" applyFont="1" applyFill="1" applyBorder="1" applyAlignment="1">
      <alignment vertical="center"/>
    </xf>
    <xf numFmtId="43" fontId="14" fillId="0" borderId="7" xfId="8" applyFont="1" applyFill="1" applyBorder="1" applyAlignment="1">
      <alignment vertical="center"/>
    </xf>
    <xf numFmtId="43" fontId="1" fillId="0" borderId="6" xfId="8" applyFont="1" applyFill="1" applyBorder="1" applyAlignment="1" applyProtection="1">
      <alignment vertical="center"/>
      <protection locked="0"/>
    </xf>
    <xf numFmtId="0" fontId="1" fillId="0" borderId="7" xfId="7" applyFill="1" applyBorder="1" applyAlignment="1">
      <alignment horizontal="left" vertical="center" indent="6"/>
    </xf>
    <xf numFmtId="0" fontId="1" fillId="0" borderId="7" xfId="7" applyFill="1" applyBorder="1" applyAlignment="1">
      <alignment vertical="center"/>
    </xf>
    <xf numFmtId="0" fontId="1" fillId="0" borderId="9" xfId="7" applyFill="1" applyBorder="1" applyAlignment="1">
      <alignment vertical="center"/>
    </xf>
    <xf numFmtId="0" fontId="14" fillId="0" borderId="7" xfId="7" applyFont="1" applyFill="1" applyBorder="1" applyAlignment="1">
      <alignment horizontal="left" vertical="center" wrapText="1" indent="3"/>
    </xf>
    <xf numFmtId="0" fontId="1" fillId="0" borderId="6" xfId="7" applyFill="1" applyBorder="1" applyAlignment="1">
      <alignment horizontal="left" vertical="center" indent="6"/>
    </xf>
    <xf numFmtId="0" fontId="14" fillId="0" borderId="7" xfId="7" applyFont="1" applyFill="1" applyBorder="1" applyAlignment="1">
      <alignment horizontal="left" vertical="center" wrapText="1" indent="9"/>
    </xf>
    <xf numFmtId="0" fontId="1" fillId="0" borderId="7" xfId="7" applyFill="1" applyBorder="1" applyAlignment="1">
      <alignment horizontal="left" vertical="center" indent="12"/>
    </xf>
    <xf numFmtId="43" fontId="14" fillId="0" borderId="7" xfId="8" applyFont="1" applyFill="1" applyBorder="1" applyProtection="1">
      <protection locked="0"/>
    </xf>
    <xf numFmtId="43" fontId="1" fillId="0" borderId="7" xfId="8" applyFont="1" applyFill="1" applyBorder="1" applyProtection="1">
      <protection locked="0"/>
    </xf>
    <xf numFmtId="43" fontId="1" fillId="0" borderId="7" xfId="8" applyFont="1" applyFill="1" applyBorder="1"/>
    <xf numFmtId="43" fontId="24" fillId="3" borderId="19" xfId="8" applyFont="1" applyFill="1" applyBorder="1"/>
    <xf numFmtId="43" fontId="1" fillId="0" borderId="9" xfId="8" applyFont="1" applyFill="1" applyBorder="1"/>
    <xf numFmtId="3" fontId="1" fillId="0" borderId="6" xfId="7" applyNumberFormat="1" applyFont="1" applyFill="1" applyBorder="1" applyProtection="1">
      <protection locked="0"/>
    </xf>
    <xf numFmtId="0" fontId="1" fillId="0" borderId="7" xfId="7" applyFill="1" applyBorder="1" applyAlignment="1">
      <alignment horizontal="left" indent="6"/>
    </xf>
    <xf numFmtId="0" fontId="1" fillId="0" borderId="7" xfId="7" applyFill="1" applyBorder="1" applyAlignment="1">
      <alignment horizontal="left" wrapText="1" indent="9"/>
    </xf>
    <xf numFmtId="0" fontId="14" fillId="0" borderId="6" xfId="7" applyFont="1" applyFill="1" applyBorder="1" applyAlignment="1">
      <alignment horizontal="left" vertical="center" indent="3"/>
    </xf>
    <xf numFmtId="0" fontId="1" fillId="0" borderId="7" xfId="7" applyFill="1" applyBorder="1" applyAlignment="1">
      <alignment horizontal="left" vertical="center" indent="6"/>
    </xf>
    <xf numFmtId="0" fontId="1" fillId="0" borderId="7" xfId="7" applyFill="1" applyBorder="1" applyAlignment="1">
      <alignment vertical="center"/>
    </xf>
    <xf numFmtId="0" fontId="14" fillId="0" borderId="7" xfId="7" applyFont="1" applyFill="1" applyBorder="1" applyAlignment="1">
      <alignment horizontal="left" vertical="center" indent="3"/>
    </xf>
    <xf numFmtId="0" fontId="1" fillId="0" borderId="9" xfId="7" applyFill="1" applyBorder="1" applyAlignment="1">
      <alignment vertical="center"/>
    </xf>
    <xf numFmtId="0" fontId="1" fillId="0" borderId="7" xfId="7" applyFill="1" applyBorder="1" applyAlignment="1">
      <alignment horizontal="left" vertical="center" indent="9"/>
    </xf>
    <xf numFmtId="0" fontId="1" fillId="0" borderId="7" xfId="7" applyFill="1" applyBorder="1" applyAlignment="1">
      <alignment horizontal="left" vertical="center" wrapText="1" indent="9"/>
    </xf>
    <xf numFmtId="0" fontId="14" fillId="0" borderId="7" xfId="7" applyFont="1" applyFill="1" applyBorder="1" applyAlignment="1">
      <alignment horizontal="left" vertical="center" wrapText="1" indent="3"/>
    </xf>
    <xf numFmtId="0" fontId="1" fillId="0" borderId="7" xfId="7" applyFill="1" applyBorder="1" applyAlignment="1">
      <alignment horizontal="left" vertical="center" wrapText="1" indent="3"/>
    </xf>
    <xf numFmtId="43" fontId="1" fillId="0" borderId="7" xfId="8" applyFont="1" applyFill="1" applyBorder="1"/>
    <xf numFmtId="43" fontId="1" fillId="0" borderId="7" xfId="8" applyFont="1" applyFill="1" applyBorder="1" applyAlignment="1" applyProtection="1">
      <alignment vertical="center"/>
      <protection locked="0"/>
    </xf>
    <xf numFmtId="43" fontId="14" fillId="0" borderId="7" xfId="8" applyFont="1" applyFill="1" applyBorder="1" applyAlignment="1" applyProtection="1">
      <alignment vertical="center"/>
      <protection locked="0"/>
    </xf>
    <xf numFmtId="43" fontId="1" fillId="3" borderId="19" xfId="8" applyFont="1" applyFill="1" applyBorder="1" applyAlignment="1">
      <alignment vertical="center"/>
    </xf>
    <xf numFmtId="43" fontId="1" fillId="0" borderId="7" xfId="8" applyFont="1" applyFill="1" applyBorder="1" applyAlignment="1">
      <alignment vertical="center"/>
    </xf>
    <xf numFmtId="43" fontId="1" fillId="0" borderId="9" xfId="8" applyFont="1" applyFill="1" applyBorder="1"/>
    <xf numFmtId="0" fontId="1" fillId="4" borderId="7" xfId="7" applyFill="1" applyBorder="1" applyAlignment="1">
      <alignment horizontal="left" indent="9"/>
    </xf>
    <xf numFmtId="0" fontId="1" fillId="4" borderId="7" xfId="7" applyFill="1" applyBorder="1" applyAlignment="1">
      <alignment horizontal="left" indent="3"/>
    </xf>
    <xf numFmtId="0" fontId="14" fillId="4" borderId="7" xfId="7" applyFont="1" applyFill="1" applyBorder="1" applyAlignment="1">
      <alignment horizontal="left" indent="3"/>
    </xf>
    <xf numFmtId="0" fontId="1" fillId="0" borderId="9" xfId="7" applyBorder="1" applyAlignment="1">
      <alignment vertical="center"/>
    </xf>
    <xf numFmtId="0" fontId="14" fillId="4" borderId="6" xfId="7" applyFont="1" applyFill="1" applyBorder="1" applyAlignment="1">
      <alignment horizontal="left" vertical="center" indent="3"/>
    </xf>
    <xf numFmtId="0" fontId="1" fillId="4" borderId="7" xfId="7" applyFill="1" applyBorder="1" applyAlignment="1">
      <alignment horizontal="left" vertical="center" indent="6"/>
    </xf>
    <xf numFmtId="0" fontId="1" fillId="4" borderId="7" xfId="7" applyFill="1" applyBorder="1" applyAlignment="1">
      <alignment horizontal="left" vertical="center" indent="9"/>
    </xf>
    <xf numFmtId="0" fontId="1" fillId="4" borderId="7" xfId="7" applyFill="1" applyBorder="1" applyAlignment="1">
      <alignment horizontal="left" vertical="center" indent="3"/>
    </xf>
    <xf numFmtId="0" fontId="14" fillId="4" borderId="7" xfId="7" applyFont="1" applyFill="1" applyBorder="1" applyAlignment="1">
      <alignment horizontal="left" vertical="center" indent="3"/>
    </xf>
    <xf numFmtId="43" fontId="14" fillId="4" borderId="7" xfId="8" applyFont="1" applyFill="1" applyBorder="1" applyAlignment="1" applyProtection="1">
      <alignment vertical="center"/>
      <protection locked="0"/>
    </xf>
    <xf numFmtId="43" fontId="1" fillId="4" borderId="7" xfId="8" applyFont="1" applyFill="1" applyBorder="1" applyAlignment="1" applyProtection="1">
      <alignment vertical="center"/>
      <protection locked="0"/>
    </xf>
    <xf numFmtId="43" fontId="1" fillId="4" borderId="7" xfId="8" applyFont="1" applyFill="1" applyBorder="1" applyAlignment="1">
      <alignment vertical="center"/>
    </xf>
    <xf numFmtId="43" fontId="1" fillId="0" borderId="9" xfId="8" applyFont="1" applyBorder="1"/>
    <xf numFmtId="0" fontId="14" fillId="0" borderId="6" xfId="7" applyFont="1" applyFill="1" applyBorder="1" applyAlignment="1">
      <alignment horizontal="left" vertical="center" indent="3"/>
    </xf>
    <xf numFmtId="0" fontId="14" fillId="0" borderId="7" xfId="7" applyFont="1" applyFill="1" applyBorder="1" applyAlignment="1">
      <alignment horizontal="left" vertical="center" indent="3"/>
    </xf>
    <xf numFmtId="0" fontId="1" fillId="0" borderId="9" xfId="7" applyFill="1" applyBorder="1" applyAlignment="1">
      <alignment vertical="center"/>
    </xf>
    <xf numFmtId="0" fontId="15" fillId="0" borderId="7" xfId="7" applyFont="1" applyFill="1" applyBorder="1" applyAlignment="1">
      <alignment vertical="center"/>
    </xf>
    <xf numFmtId="0" fontId="1" fillId="0" borderId="7" xfId="7" applyFill="1" applyBorder="1" applyAlignment="1" applyProtection="1">
      <alignment horizontal="left" vertical="center" indent="6"/>
      <protection locked="0"/>
    </xf>
    <xf numFmtId="43" fontId="14" fillId="0" borderId="6" xfId="8" applyFont="1" applyFill="1" applyBorder="1" applyAlignment="1" applyProtection="1">
      <alignment vertical="center"/>
      <protection locked="0"/>
    </xf>
    <xf numFmtId="43" fontId="1" fillId="0" borderId="7" xfId="8" applyFont="1" applyFill="1" applyBorder="1" applyAlignment="1" applyProtection="1">
      <alignment vertical="center"/>
      <protection locked="0"/>
    </xf>
    <xf numFmtId="43" fontId="1" fillId="0" borderId="7" xfId="8" applyFont="1" applyFill="1" applyBorder="1" applyAlignment="1">
      <alignment vertical="center"/>
    </xf>
    <xf numFmtId="43" fontId="14" fillId="0" borderId="7" xfId="8" applyFont="1" applyFill="1" applyBorder="1" applyAlignment="1" applyProtection="1">
      <alignment vertical="center"/>
      <protection locked="0"/>
    </xf>
    <xf numFmtId="43" fontId="1" fillId="0" borderId="9" xfId="8" applyFont="1" applyBorder="1" applyAlignment="1">
      <alignment vertical="center"/>
    </xf>
    <xf numFmtId="0" fontId="1" fillId="0" borderId="7" xfId="7" applyFont="1" applyFill="1" applyBorder="1" applyAlignment="1" applyProtection="1">
      <alignment horizontal="left" vertical="center" indent="6"/>
      <protection locked="0"/>
    </xf>
    <xf numFmtId="0" fontId="14" fillId="0" borderId="6" xfId="7" applyFont="1" applyFill="1" applyBorder="1" applyAlignment="1">
      <alignment horizontal="left" vertical="center" indent="3"/>
    </xf>
    <xf numFmtId="0" fontId="14" fillId="0" borderId="7" xfId="7" applyFont="1" applyFill="1" applyBorder="1" applyAlignment="1">
      <alignment horizontal="left" vertical="center" indent="3"/>
    </xf>
    <xf numFmtId="0" fontId="1" fillId="0" borderId="9" xfId="7" applyFill="1" applyBorder="1" applyAlignment="1">
      <alignment vertical="center"/>
    </xf>
    <xf numFmtId="0" fontId="1" fillId="0" borderId="7" xfId="7" applyFill="1" applyBorder="1" applyAlignment="1">
      <alignment horizontal="left" wrapText="1" indent="9"/>
    </xf>
    <xf numFmtId="0" fontId="1" fillId="0" borderId="7" xfId="7" applyFill="1" applyBorder="1" applyAlignment="1">
      <alignment horizontal="left" vertical="center" indent="6"/>
    </xf>
    <xf numFmtId="0" fontId="1" fillId="0" borderId="7" xfId="7" applyFill="1" applyBorder="1" applyAlignment="1">
      <alignment vertical="center"/>
    </xf>
    <xf numFmtId="0" fontId="1" fillId="0" borderId="7" xfId="7" applyFill="1" applyBorder="1" applyAlignment="1">
      <alignment horizontal="left" vertical="center" indent="9"/>
    </xf>
    <xf numFmtId="0" fontId="1" fillId="0" borderId="7" xfId="7" applyFill="1" applyBorder="1" applyAlignment="1">
      <alignment horizontal="left" vertical="center" wrapText="1" indent="6"/>
    </xf>
    <xf numFmtId="0" fontId="1" fillId="0" borderId="7" xfId="7" applyFill="1" applyBorder="1" applyAlignment="1">
      <alignment horizontal="left" vertical="center" wrapText="1" indent="9"/>
    </xf>
    <xf numFmtId="43" fontId="14" fillId="0" borderId="3" xfId="8" applyFont="1" applyFill="1" applyBorder="1" applyAlignment="1" applyProtection="1">
      <alignment vertical="center"/>
      <protection locked="0"/>
    </xf>
    <xf numFmtId="43" fontId="1" fillId="0" borderId="17" xfId="8" applyFont="1" applyFill="1" applyBorder="1" applyAlignment="1" applyProtection="1">
      <alignment vertical="center"/>
      <protection locked="0"/>
    </xf>
    <xf numFmtId="43" fontId="14" fillId="0" borderId="17" xfId="8" applyFont="1" applyFill="1" applyBorder="1" applyAlignment="1" applyProtection="1">
      <alignment vertical="center"/>
      <protection locked="0"/>
    </xf>
    <xf numFmtId="43" fontId="1" fillId="0" borderId="17" xfId="8" applyFont="1" applyFill="1" applyBorder="1" applyAlignment="1" applyProtection="1">
      <alignment vertical="center" wrapText="1"/>
      <protection locked="0"/>
    </xf>
    <xf numFmtId="43" fontId="1" fillId="0" borderId="17" xfId="8" applyFont="1" applyFill="1" applyBorder="1" applyAlignment="1">
      <alignment vertical="center"/>
    </xf>
    <xf numFmtId="43" fontId="1" fillId="0" borderId="18" xfId="8" applyFont="1" applyFill="1" applyBorder="1"/>
    <xf numFmtId="0" fontId="1" fillId="0" borderId="9" xfId="7" applyBorder="1" applyAlignment="1">
      <alignment vertical="center"/>
    </xf>
    <xf numFmtId="0" fontId="14" fillId="0" borderId="6" xfId="7" applyFont="1" applyFill="1" applyBorder="1" applyAlignment="1">
      <alignment horizontal="left" vertical="center" indent="3"/>
    </xf>
    <xf numFmtId="0" fontId="14" fillId="0" borderId="7" xfId="7" applyFont="1" applyFill="1" applyBorder="1" applyAlignment="1">
      <alignment horizontal="left" vertical="center" indent="3"/>
    </xf>
    <xf numFmtId="0" fontId="1" fillId="0" borderId="7" xfId="7" applyFill="1" applyBorder="1" applyAlignment="1">
      <alignment horizontal="left" vertical="center" indent="6"/>
    </xf>
    <xf numFmtId="0" fontId="1" fillId="0" borderId="7" xfId="7" applyFill="1" applyBorder="1" applyAlignment="1">
      <alignment vertical="center"/>
    </xf>
    <xf numFmtId="0" fontId="1" fillId="0" borderId="7" xfId="7" applyFill="1" applyBorder="1" applyAlignment="1">
      <alignment horizontal="left" vertical="center" indent="9"/>
    </xf>
    <xf numFmtId="0" fontId="1" fillId="0" borderId="7" xfId="7" applyFill="1" applyBorder="1" applyAlignment="1">
      <alignment horizontal="left" vertical="center" wrapText="1" indent="6"/>
    </xf>
    <xf numFmtId="0" fontId="14" fillId="0" borderId="7" xfId="7" applyFont="1" applyFill="1" applyBorder="1" applyAlignment="1">
      <alignment horizontal="left" indent="3"/>
    </xf>
    <xf numFmtId="43" fontId="14" fillId="0" borderId="17" xfId="8" applyFont="1" applyFill="1" applyBorder="1" applyAlignment="1" applyProtection="1">
      <alignment horizontal="right" vertical="center"/>
      <protection locked="0"/>
    </xf>
    <xf numFmtId="43" fontId="1" fillId="0" borderId="17" xfId="8" applyFont="1" applyFill="1" applyBorder="1" applyAlignment="1" applyProtection="1">
      <alignment horizontal="right" vertical="center"/>
      <protection locked="0"/>
    </xf>
    <xf numFmtId="43" fontId="1" fillId="0" borderId="17" xfId="8" applyFont="1" applyFill="1" applyBorder="1" applyAlignment="1">
      <alignment horizontal="right" vertical="center"/>
    </xf>
    <xf numFmtId="43" fontId="1" fillId="0" borderId="18" xfId="8" applyFont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justify" vertical="center" wrapText="1"/>
    </xf>
    <xf numFmtId="0" fontId="19" fillId="0" borderId="10" xfId="0" applyFont="1" applyBorder="1" applyAlignment="1">
      <alignment horizontal="left" vertical="center"/>
    </xf>
    <xf numFmtId="0" fontId="14" fillId="3" borderId="1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5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14" fillId="3" borderId="17" xfId="0" applyFont="1" applyFill="1" applyBorder="1" applyAlignment="1" applyProtection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4" fillId="3" borderId="6" xfId="0" applyFont="1" applyFill="1" applyBorder="1" applyAlignment="1" applyProtection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3" fontId="14" fillId="3" borderId="4" xfId="0" applyNumberFormat="1" applyFont="1" applyFill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 wrapText="1"/>
    </xf>
    <xf numFmtId="3" fontId="14" fillId="3" borderId="4" xfId="0" applyNumberFormat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14" fillId="3" borderId="13" xfId="0" applyFont="1" applyFill="1" applyBorder="1" applyAlignment="1">
      <alignment horizontal="center" vertical="center" wrapText="1"/>
    </xf>
  </cellXfs>
  <cellStyles count="9">
    <cellStyle name="Millares" xfId="4" builtinId="3"/>
    <cellStyle name="Millares 2" xfId="3"/>
    <cellStyle name="Millares 3" xfId="8"/>
    <cellStyle name="Moneda" xfId="6" builtinId="4"/>
    <cellStyle name="Normal" xfId="0" builtinId="0"/>
    <cellStyle name="Normal 2" xfId="1"/>
    <cellStyle name="Normal 2 2" xfId="2"/>
    <cellStyle name="Normal 3" xfId="5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11"/>
  </cols>
  <sheetData>
    <row r="1" spans="1:2">
      <c r="A1" s="10"/>
      <c r="B1" s="10"/>
    </row>
    <row r="2020" spans="1:1">
      <c r="A2020" s="12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B15" sqref="B15"/>
    </sheetView>
  </sheetViews>
  <sheetFormatPr baseColWidth="10" defaultRowHeight="12.75"/>
  <cols>
    <col min="1" max="1" width="99.83203125" style="28" customWidth="1"/>
    <col min="2" max="2" width="25.83203125" style="28" customWidth="1"/>
    <col min="3" max="3" width="24.6640625" style="28" customWidth="1"/>
    <col min="4" max="4" width="23.1640625" style="28" customWidth="1"/>
    <col min="5" max="5" width="24.33203125" style="28" customWidth="1"/>
    <col min="6" max="6" width="24.1640625" style="28" customWidth="1"/>
    <col min="7" max="7" width="21.33203125" style="28" customWidth="1"/>
    <col min="8" max="16384" width="12" style="28"/>
  </cols>
  <sheetData>
    <row r="1" spans="1:7" ht="21">
      <c r="A1" s="257" t="s">
        <v>591</v>
      </c>
      <c r="B1" s="258"/>
      <c r="C1" s="258"/>
      <c r="D1" s="258"/>
      <c r="E1" s="258"/>
      <c r="F1" s="258"/>
      <c r="G1" s="258"/>
    </row>
    <row r="2" spans="1:7" ht="15">
      <c r="A2" s="230" t="s">
        <v>574</v>
      </c>
      <c r="B2" s="231"/>
      <c r="C2" s="231"/>
      <c r="D2" s="231"/>
      <c r="E2" s="231"/>
      <c r="F2" s="231"/>
      <c r="G2" s="232"/>
    </row>
    <row r="3" spans="1:7" ht="15">
      <c r="A3" s="236" t="s">
        <v>575</v>
      </c>
      <c r="B3" s="237"/>
      <c r="C3" s="237"/>
      <c r="D3" s="237"/>
      <c r="E3" s="237"/>
      <c r="F3" s="237"/>
      <c r="G3" s="238"/>
    </row>
    <row r="4" spans="1:7" ht="15">
      <c r="A4" s="236" t="s">
        <v>592</v>
      </c>
      <c r="B4" s="237"/>
      <c r="C4" s="237"/>
      <c r="D4" s="237"/>
      <c r="E4" s="237"/>
      <c r="F4" s="237"/>
      <c r="G4" s="238"/>
    </row>
    <row r="5" spans="1:7" ht="15">
      <c r="A5" s="236" t="s">
        <v>624</v>
      </c>
      <c r="B5" s="237"/>
      <c r="C5" s="237"/>
      <c r="D5" s="237"/>
      <c r="E5" s="237"/>
      <c r="F5" s="237"/>
      <c r="G5" s="238"/>
    </row>
    <row r="6" spans="1:7" ht="15">
      <c r="A6" s="239" t="s">
        <v>577</v>
      </c>
      <c r="B6" s="240"/>
      <c r="C6" s="240"/>
      <c r="D6" s="240"/>
      <c r="E6" s="240"/>
      <c r="F6" s="240"/>
      <c r="G6" s="241"/>
    </row>
    <row r="7" spans="1:7" ht="15">
      <c r="A7" s="263" t="s">
        <v>593</v>
      </c>
      <c r="B7" s="255" t="s">
        <v>268</v>
      </c>
      <c r="C7" s="255"/>
      <c r="D7" s="255"/>
      <c r="E7" s="255"/>
      <c r="F7" s="255"/>
      <c r="G7" s="255" t="s">
        <v>273</v>
      </c>
    </row>
    <row r="8" spans="1:7" ht="30">
      <c r="A8" s="262"/>
      <c r="B8" s="55" t="s">
        <v>269</v>
      </c>
      <c r="C8" s="63" t="s">
        <v>579</v>
      </c>
      <c r="D8" s="63" t="s">
        <v>170</v>
      </c>
      <c r="E8" s="63" t="s">
        <v>171</v>
      </c>
      <c r="F8" s="63" t="s">
        <v>249</v>
      </c>
      <c r="G8" s="269"/>
    </row>
    <row r="9" spans="1:7" ht="15">
      <c r="A9" s="214" t="s">
        <v>560</v>
      </c>
      <c r="B9" s="221">
        <v>279197273.35000002</v>
      </c>
      <c r="C9" s="221">
        <v>5500000</v>
      </c>
      <c r="D9" s="221">
        <v>284697273.35000002</v>
      </c>
      <c r="E9" s="221">
        <v>113666177.48</v>
      </c>
      <c r="F9" s="221">
        <v>113666177.48</v>
      </c>
      <c r="G9" s="221">
        <v>171031095.87</v>
      </c>
    </row>
    <row r="10" spans="1:7" ht="15">
      <c r="A10" s="216" t="s">
        <v>594</v>
      </c>
      <c r="B10" s="222">
        <v>279197273.35000002</v>
      </c>
      <c r="C10" s="222">
        <v>5500000</v>
      </c>
      <c r="D10" s="222">
        <v>284697273.35000002</v>
      </c>
      <c r="E10" s="222">
        <v>113666177.48</v>
      </c>
      <c r="F10" s="222">
        <v>113666177.48</v>
      </c>
      <c r="G10" s="222">
        <v>171031095.87</v>
      </c>
    </row>
    <row r="11" spans="1:7" ht="15">
      <c r="A11" s="216" t="s">
        <v>561</v>
      </c>
      <c r="B11" s="222"/>
      <c r="C11" s="222"/>
      <c r="D11" s="222">
        <v>0</v>
      </c>
      <c r="E11" s="222"/>
      <c r="F11" s="222"/>
      <c r="G11" s="222">
        <v>0</v>
      </c>
    </row>
    <row r="12" spans="1:7" ht="15">
      <c r="A12" s="216" t="s">
        <v>562</v>
      </c>
      <c r="B12" s="222">
        <v>0</v>
      </c>
      <c r="C12" s="222">
        <v>0</v>
      </c>
      <c r="D12" s="222">
        <v>0</v>
      </c>
      <c r="E12" s="222">
        <v>0</v>
      </c>
      <c r="F12" s="222">
        <v>0</v>
      </c>
      <c r="G12" s="222">
        <v>0</v>
      </c>
    </row>
    <row r="13" spans="1:7" ht="15">
      <c r="A13" s="218" t="s">
        <v>563</v>
      </c>
      <c r="B13" s="222"/>
      <c r="C13" s="222"/>
      <c r="D13" s="222">
        <v>0</v>
      </c>
      <c r="E13" s="222"/>
      <c r="F13" s="222"/>
      <c r="G13" s="222">
        <v>0</v>
      </c>
    </row>
    <row r="14" spans="1:7" ht="15">
      <c r="A14" s="218" t="s">
        <v>595</v>
      </c>
      <c r="B14" s="222"/>
      <c r="C14" s="222"/>
      <c r="D14" s="222">
        <v>0</v>
      </c>
      <c r="E14" s="222"/>
      <c r="F14" s="222"/>
      <c r="G14" s="222">
        <v>0</v>
      </c>
    </row>
    <row r="15" spans="1:7" ht="15">
      <c r="A15" s="216" t="s">
        <v>564</v>
      </c>
      <c r="B15" s="222"/>
      <c r="C15" s="222"/>
      <c r="D15" s="222">
        <v>0</v>
      </c>
      <c r="E15" s="222"/>
      <c r="F15" s="222"/>
      <c r="G15" s="222">
        <v>0</v>
      </c>
    </row>
    <row r="16" spans="1:7" ht="30">
      <c r="A16" s="219" t="s">
        <v>596</v>
      </c>
      <c r="B16" s="222">
        <v>0</v>
      </c>
      <c r="C16" s="222">
        <v>0</v>
      </c>
      <c r="D16" s="222">
        <v>0</v>
      </c>
      <c r="E16" s="222">
        <v>0</v>
      </c>
      <c r="F16" s="222">
        <v>0</v>
      </c>
      <c r="G16" s="222">
        <v>0</v>
      </c>
    </row>
    <row r="17" spans="1:7" ht="15">
      <c r="A17" s="218" t="s">
        <v>565</v>
      </c>
      <c r="B17" s="222"/>
      <c r="C17" s="222"/>
      <c r="D17" s="222">
        <v>0</v>
      </c>
      <c r="E17" s="222"/>
      <c r="F17" s="222"/>
      <c r="G17" s="222">
        <v>0</v>
      </c>
    </row>
    <row r="18" spans="1:7" ht="15">
      <c r="A18" s="218" t="s">
        <v>566</v>
      </c>
      <c r="B18" s="222"/>
      <c r="C18" s="222"/>
      <c r="D18" s="222">
        <v>0</v>
      </c>
      <c r="E18" s="222"/>
      <c r="F18" s="222"/>
      <c r="G18" s="222">
        <v>0</v>
      </c>
    </row>
    <row r="19" spans="1:7" ht="15">
      <c r="A19" s="216" t="s">
        <v>567</v>
      </c>
      <c r="B19" s="222"/>
      <c r="C19" s="222"/>
      <c r="D19" s="222">
        <v>0</v>
      </c>
      <c r="E19" s="222"/>
      <c r="F19" s="222"/>
      <c r="G19" s="222">
        <v>0</v>
      </c>
    </row>
    <row r="20" spans="1:7" ht="15">
      <c r="A20" s="217"/>
      <c r="B20" s="223"/>
      <c r="C20" s="223"/>
      <c r="D20" s="223"/>
      <c r="E20" s="223"/>
      <c r="F20" s="223"/>
      <c r="G20" s="223"/>
    </row>
    <row r="21" spans="1:7" ht="15">
      <c r="A21" s="220" t="s">
        <v>597</v>
      </c>
      <c r="B21" s="221">
        <v>79240054.799999997</v>
      </c>
      <c r="C21" s="221">
        <v>0</v>
      </c>
      <c r="D21" s="221">
        <v>79240054.799999997</v>
      </c>
      <c r="E21" s="221">
        <v>6814500.2400000002</v>
      </c>
      <c r="F21" s="221">
        <v>6814500.2400000002</v>
      </c>
      <c r="G21" s="221">
        <v>72425554.560000002</v>
      </c>
    </row>
    <row r="22" spans="1:7" ht="15">
      <c r="A22" s="216" t="s">
        <v>594</v>
      </c>
      <c r="B22" s="222">
        <v>79240054.799999997</v>
      </c>
      <c r="C22" s="222">
        <v>0</v>
      </c>
      <c r="D22" s="222">
        <v>79240054.799999997</v>
      </c>
      <c r="E22" s="222">
        <v>6814500.2400000002</v>
      </c>
      <c r="F22" s="222">
        <v>6814500.2400000002</v>
      </c>
      <c r="G22" s="222">
        <v>72425554.560000002</v>
      </c>
    </row>
    <row r="23" spans="1:7" ht="15">
      <c r="A23" s="216" t="s">
        <v>561</v>
      </c>
      <c r="B23" s="222"/>
      <c r="C23" s="222"/>
      <c r="D23" s="222">
        <v>0</v>
      </c>
      <c r="E23" s="222"/>
      <c r="F23" s="222"/>
      <c r="G23" s="222">
        <v>0</v>
      </c>
    </row>
    <row r="24" spans="1:7" ht="15">
      <c r="A24" s="216" t="s">
        <v>562</v>
      </c>
      <c r="B24" s="222">
        <v>0</v>
      </c>
      <c r="C24" s="222">
        <v>0</v>
      </c>
      <c r="D24" s="222">
        <v>0</v>
      </c>
      <c r="E24" s="222">
        <v>0</v>
      </c>
      <c r="F24" s="222">
        <v>0</v>
      </c>
      <c r="G24" s="222">
        <v>0</v>
      </c>
    </row>
    <row r="25" spans="1:7" ht="15">
      <c r="A25" s="218" t="s">
        <v>563</v>
      </c>
      <c r="B25" s="222"/>
      <c r="C25" s="222"/>
      <c r="D25" s="222">
        <v>0</v>
      </c>
      <c r="E25" s="222"/>
      <c r="F25" s="222"/>
      <c r="G25" s="222">
        <v>0</v>
      </c>
    </row>
    <row r="26" spans="1:7" ht="15">
      <c r="A26" s="218" t="s">
        <v>595</v>
      </c>
      <c r="B26" s="222"/>
      <c r="C26" s="222"/>
      <c r="D26" s="222">
        <v>0</v>
      </c>
      <c r="E26" s="222"/>
      <c r="F26" s="222"/>
      <c r="G26" s="222">
        <v>0</v>
      </c>
    </row>
    <row r="27" spans="1:7" ht="15">
      <c r="A27" s="216" t="s">
        <v>564</v>
      </c>
      <c r="B27" s="222"/>
      <c r="C27" s="222"/>
      <c r="D27" s="222"/>
      <c r="E27" s="222"/>
      <c r="F27" s="222"/>
      <c r="G27" s="222"/>
    </row>
    <row r="28" spans="1:7" ht="30">
      <c r="A28" s="219" t="s">
        <v>596</v>
      </c>
      <c r="B28" s="222">
        <v>0</v>
      </c>
      <c r="C28" s="222">
        <v>0</v>
      </c>
      <c r="D28" s="222">
        <v>0</v>
      </c>
      <c r="E28" s="222">
        <v>0</v>
      </c>
      <c r="F28" s="222">
        <v>0</v>
      </c>
      <c r="G28" s="222">
        <v>0</v>
      </c>
    </row>
    <row r="29" spans="1:7" ht="15">
      <c r="A29" s="218" t="s">
        <v>565</v>
      </c>
      <c r="B29" s="222"/>
      <c r="C29" s="222"/>
      <c r="D29" s="222">
        <v>0</v>
      </c>
      <c r="E29" s="222"/>
      <c r="F29" s="222"/>
      <c r="G29" s="222">
        <v>0</v>
      </c>
    </row>
    <row r="30" spans="1:7" ht="15">
      <c r="A30" s="218" t="s">
        <v>566</v>
      </c>
      <c r="B30" s="222"/>
      <c r="C30" s="222"/>
      <c r="D30" s="222">
        <v>0</v>
      </c>
      <c r="E30" s="222"/>
      <c r="F30" s="222"/>
      <c r="G30" s="222">
        <v>0</v>
      </c>
    </row>
    <row r="31" spans="1:7" ht="15">
      <c r="A31" s="216" t="s">
        <v>567</v>
      </c>
      <c r="B31" s="222"/>
      <c r="C31" s="222"/>
      <c r="D31" s="222">
        <v>0</v>
      </c>
      <c r="E31" s="222"/>
      <c r="F31" s="222"/>
      <c r="G31" s="222">
        <v>0</v>
      </c>
    </row>
    <row r="32" spans="1:7" ht="15">
      <c r="A32" s="217"/>
      <c r="B32" s="223"/>
      <c r="C32" s="223"/>
      <c r="D32" s="223"/>
      <c r="E32" s="223"/>
      <c r="F32" s="223"/>
      <c r="G32" s="223"/>
    </row>
    <row r="33" spans="1:7" ht="15">
      <c r="A33" s="215" t="s">
        <v>598</v>
      </c>
      <c r="B33" s="221">
        <v>358437328.15000004</v>
      </c>
      <c r="C33" s="221">
        <v>5500000</v>
      </c>
      <c r="D33" s="221">
        <v>363937328.15000004</v>
      </c>
      <c r="E33" s="221">
        <v>120480677.72</v>
      </c>
      <c r="F33" s="221">
        <v>120480677.72</v>
      </c>
      <c r="G33" s="221">
        <v>243456650.43000001</v>
      </c>
    </row>
    <row r="34" spans="1:7" ht="15">
      <c r="A34" s="213"/>
      <c r="B34" s="224"/>
      <c r="C34" s="224"/>
      <c r="D34" s="224"/>
      <c r="E34" s="224"/>
      <c r="F34" s="224"/>
      <c r="G34" s="22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zoomScale="84" zoomScaleNormal="84" workbookViewId="0">
      <selection activeCell="D14" sqref="D14"/>
    </sheetView>
  </sheetViews>
  <sheetFormatPr baseColWidth="10" defaultRowHeight="11.25"/>
  <cols>
    <col min="1" max="1" width="39" style="9" customWidth="1"/>
    <col min="2" max="3" width="22.5" style="9" bestFit="1" customWidth="1"/>
    <col min="4" max="4" width="45.33203125" style="9" customWidth="1"/>
    <col min="5" max="5" width="17.1640625" style="9" customWidth="1"/>
    <col min="6" max="6" width="20" style="9" bestFit="1" customWidth="1"/>
    <col min="7" max="16384" width="12" style="9"/>
  </cols>
  <sheetData>
    <row r="1" spans="1:6" ht="51.75" customHeight="1">
      <c r="A1" s="225" t="s">
        <v>619</v>
      </c>
      <c r="B1" s="226"/>
      <c r="C1" s="226"/>
      <c r="D1" s="226"/>
      <c r="E1" s="226"/>
      <c r="F1" s="227"/>
    </row>
    <row r="2" spans="1:6">
      <c r="A2" s="1" t="s">
        <v>0</v>
      </c>
      <c r="B2" s="2">
        <v>2020</v>
      </c>
      <c r="C2" s="2">
        <v>2019</v>
      </c>
      <c r="D2" s="1" t="s">
        <v>0</v>
      </c>
      <c r="E2" s="2">
        <v>2020</v>
      </c>
      <c r="F2" s="2">
        <v>2019</v>
      </c>
    </row>
    <row r="3" spans="1:6">
      <c r="A3" s="3"/>
      <c r="B3" s="4"/>
      <c r="C3" s="4"/>
      <c r="D3" s="5"/>
      <c r="E3" s="4"/>
      <c r="F3" s="4"/>
    </row>
    <row r="4" spans="1:6">
      <c r="A4" s="41" t="s">
        <v>1</v>
      </c>
      <c r="B4" s="42"/>
      <c r="C4" s="42"/>
      <c r="D4" s="43" t="s">
        <v>2</v>
      </c>
      <c r="E4" s="42"/>
      <c r="F4" s="42"/>
    </row>
    <row r="5" spans="1:6">
      <c r="A5" s="41" t="s">
        <v>3</v>
      </c>
      <c r="B5" s="44"/>
      <c r="C5" s="44"/>
      <c r="D5" s="43" t="s">
        <v>4</v>
      </c>
      <c r="E5" s="44"/>
      <c r="F5" s="44"/>
    </row>
    <row r="6" spans="1:6" ht="25.5" customHeight="1">
      <c r="A6" s="39" t="s">
        <v>5</v>
      </c>
      <c r="B6" s="51">
        <f>SUM(B7:B13)</f>
        <v>276684623.81999999</v>
      </c>
      <c r="C6" s="51">
        <f>SUM(C7:C13)</f>
        <v>166718862.69999999</v>
      </c>
      <c r="D6" s="40" t="s">
        <v>6</v>
      </c>
      <c r="E6" s="51">
        <f>SUM(E7:E15)</f>
        <v>42483767.890000001</v>
      </c>
      <c r="F6" s="51">
        <f>SUM(F7:F15)</f>
        <v>75195477.200000003</v>
      </c>
    </row>
    <row r="7" spans="1:6" ht="12.75">
      <c r="A7" s="45" t="s">
        <v>7</v>
      </c>
      <c r="B7" s="51">
        <v>581304.56000000006</v>
      </c>
      <c r="C7" s="51">
        <v>0</v>
      </c>
      <c r="D7" s="46" t="s">
        <v>8</v>
      </c>
      <c r="E7" s="51">
        <v>4838479.8499999996</v>
      </c>
      <c r="F7" s="51">
        <v>18330445.460000001</v>
      </c>
    </row>
    <row r="8" spans="1:6" ht="12.75">
      <c r="A8" s="45" t="s">
        <v>9</v>
      </c>
      <c r="B8" s="51">
        <v>44723027.100000001</v>
      </c>
      <c r="C8" s="51">
        <v>44264860.109999999</v>
      </c>
      <c r="D8" s="46" t="s">
        <v>10</v>
      </c>
      <c r="E8" s="51">
        <v>14479119.810000001</v>
      </c>
      <c r="F8" s="51">
        <v>35225652.020000003</v>
      </c>
    </row>
    <row r="9" spans="1:6" ht="12.75">
      <c r="A9" s="45" t="s">
        <v>11</v>
      </c>
      <c r="B9" s="51"/>
      <c r="C9" s="51"/>
      <c r="D9" s="46" t="s">
        <v>12</v>
      </c>
      <c r="E9" s="51">
        <v>9816098.25</v>
      </c>
      <c r="F9" s="51">
        <v>11248088.07</v>
      </c>
    </row>
    <row r="10" spans="1:6" ht="12.75">
      <c r="A10" s="45" t="s">
        <v>13</v>
      </c>
      <c r="B10" s="51">
        <v>183332386.27000001</v>
      </c>
      <c r="C10" s="51">
        <v>84057646.010000005</v>
      </c>
      <c r="D10" s="46" t="s">
        <v>14</v>
      </c>
      <c r="E10" s="51"/>
      <c r="F10" s="51"/>
    </row>
    <row r="11" spans="1:6" ht="12.75">
      <c r="A11" s="45" t="s">
        <v>15</v>
      </c>
      <c r="B11" s="51">
        <v>48047905.890000001</v>
      </c>
      <c r="C11" s="51">
        <v>38396356.579999998</v>
      </c>
      <c r="D11" s="46" t="s">
        <v>16</v>
      </c>
      <c r="E11" s="51">
        <v>814729.4</v>
      </c>
      <c r="F11" s="51">
        <v>2399198.15</v>
      </c>
    </row>
    <row r="12" spans="1:6" ht="22.5">
      <c r="A12" s="45" t="s">
        <v>17</v>
      </c>
      <c r="B12" s="51"/>
      <c r="C12" s="51"/>
      <c r="D12" s="46" t="s">
        <v>18</v>
      </c>
      <c r="E12" s="51"/>
      <c r="F12" s="51"/>
    </row>
    <row r="13" spans="1:6" ht="12.75">
      <c r="A13" s="45" t="s">
        <v>19</v>
      </c>
      <c r="B13" s="51"/>
      <c r="C13" s="51"/>
      <c r="D13" s="46" t="s">
        <v>20</v>
      </c>
      <c r="E13" s="51">
        <v>4303680.3</v>
      </c>
      <c r="F13" s="51">
        <v>5907165.3600000003</v>
      </c>
    </row>
    <row r="14" spans="1:6" ht="22.5">
      <c r="A14" s="39" t="s">
        <v>21</v>
      </c>
      <c r="B14" s="51">
        <f>SUM(B15:B21)</f>
        <v>19088527.629999999</v>
      </c>
      <c r="C14" s="51">
        <f>SUM(C15:C21)</f>
        <v>14386092.780000001</v>
      </c>
      <c r="D14" s="46" t="s">
        <v>22</v>
      </c>
      <c r="E14" s="51">
        <v>-618.71</v>
      </c>
      <c r="F14" s="51">
        <v>-23304.92</v>
      </c>
    </row>
    <row r="15" spans="1:6" ht="12.75">
      <c r="A15" s="45" t="s">
        <v>23</v>
      </c>
      <c r="B15" s="51"/>
      <c r="C15" s="51"/>
      <c r="D15" s="46" t="s">
        <v>24</v>
      </c>
      <c r="E15" s="51">
        <v>8232278.9900000002</v>
      </c>
      <c r="F15" s="51">
        <v>2108233.06</v>
      </c>
    </row>
    <row r="16" spans="1:6" ht="12.75">
      <c r="A16" s="45" t="s">
        <v>25</v>
      </c>
      <c r="B16" s="51">
        <v>1558079.93</v>
      </c>
      <c r="C16" s="51">
        <v>1035749.46</v>
      </c>
      <c r="D16" s="40" t="s">
        <v>26</v>
      </c>
      <c r="E16" s="51">
        <f>SUM(E17:E19)</f>
        <v>0</v>
      </c>
      <c r="F16" s="51">
        <f>SUM(F17:F19)</f>
        <v>0</v>
      </c>
    </row>
    <row r="17" spans="1:6" ht="16.5" customHeight="1">
      <c r="A17" s="45" t="s">
        <v>27</v>
      </c>
      <c r="B17" s="51">
        <v>989562.91</v>
      </c>
      <c r="C17" s="51">
        <v>909245.96</v>
      </c>
      <c r="D17" s="46" t="s">
        <v>28</v>
      </c>
      <c r="E17" s="51">
        <v>0</v>
      </c>
      <c r="F17" s="51">
        <v>0</v>
      </c>
    </row>
    <row r="18" spans="1:6" ht="21.75" customHeight="1">
      <c r="A18" s="45" t="s">
        <v>29</v>
      </c>
      <c r="B18" s="51">
        <v>54.99</v>
      </c>
      <c r="C18" s="51">
        <v>54.99</v>
      </c>
      <c r="D18" s="46" t="s">
        <v>30</v>
      </c>
      <c r="E18" s="51">
        <v>0</v>
      </c>
      <c r="F18" s="51">
        <v>0</v>
      </c>
    </row>
    <row r="19" spans="1:6" ht="22.5">
      <c r="A19" s="45" t="s">
        <v>31</v>
      </c>
      <c r="B19" s="51">
        <v>224377.23</v>
      </c>
      <c r="C19" s="51">
        <v>216181.23</v>
      </c>
      <c r="D19" s="46" t="s">
        <v>32</v>
      </c>
      <c r="E19" s="51">
        <v>0</v>
      </c>
      <c r="F19" s="51">
        <v>0</v>
      </c>
    </row>
    <row r="20" spans="1:6" ht="22.5">
      <c r="A20" s="45" t="s">
        <v>33</v>
      </c>
      <c r="B20" s="51"/>
      <c r="C20" s="51"/>
      <c r="D20" s="40" t="s">
        <v>34</v>
      </c>
      <c r="E20" s="51">
        <f>E21+E22</f>
        <v>5642288</v>
      </c>
      <c r="F20" s="51">
        <f>F21+F22</f>
        <v>-1655589.91</v>
      </c>
    </row>
    <row r="21" spans="1:6" ht="22.5">
      <c r="A21" s="45" t="s">
        <v>35</v>
      </c>
      <c r="B21" s="51">
        <v>16316452.57</v>
      </c>
      <c r="C21" s="51">
        <v>12224861.140000001</v>
      </c>
      <c r="D21" s="46" t="s">
        <v>36</v>
      </c>
      <c r="E21" s="51">
        <v>5642288</v>
      </c>
      <c r="F21" s="51">
        <v>-1655589.91</v>
      </c>
    </row>
    <row r="22" spans="1:6" ht="22.5">
      <c r="A22" s="39" t="s">
        <v>37</v>
      </c>
      <c r="B22" s="51">
        <f>SUM(B23:B27)</f>
        <v>6858089.1000000006</v>
      </c>
      <c r="C22" s="51">
        <f>SUM(C23:C27)</f>
        <v>21303303.900000002</v>
      </c>
      <c r="D22" s="46" t="s">
        <v>38</v>
      </c>
      <c r="E22" s="51">
        <v>0</v>
      </c>
      <c r="F22" s="51">
        <v>0</v>
      </c>
    </row>
    <row r="23" spans="1:6" ht="22.5">
      <c r="A23" s="45" t="s">
        <v>39</v>
      </c>
      <c r="B23" s="51">
        <v>1427959.03</v>
      </c>
      <c r="C23" s="51">
        <v>1427959.03</v>
      </c>
      <c r="D23" s="40" t="s">
        <v>40</v>
      </c>
      <c r="E23" s="51">
        <v>0</v>
      </c>
      <c r="F23" s="51">
        <v>0</v>
      </c>
    </row>
    <row r="24" spans="1:6" ht="22.5">
      <c r="A24" s="45" t="s">
        <v>41</v>
      </c>
      <c r="B24" s="51">
        <v>435000</v>
      </c>
      <c r="C24" s="51">
        <v>435000</v>
      </c>
      <c r="D24" s="40" t="s">
        <v>42</v>
      </c>
      <c r="E24" s="51">
        <f>SUM(E25:E27)</f>
        <v>0</v>
      </c>
      <c r="F24" s="51">
        <f>SUM(F25:F27)</f>
        <v>0</v>
      </c>
    </row>
    <row r="25" spans="1:6" ht="22.5">
      <c r="A25" s="45" t="s">
        <v>43</v>
      </c>
      <c r="B25" s="51"/>
      <c r="C25" s="51"/>
      <c r="D25" s="46" t="s">
        <v>44</v>
      </c>
      <c r="E25" s="51">
        <v>0</v>
      </c>
      <c r="F25" s="51">
        <v>0</v>
      </c>
    </row>
    <row r="26" spans="1:6" ht="22.5">
      <c r="A26" s="45" t="s">
        <v>45</v>
      </c>
      <c r="B26" s="51">
        <v>4995130.07</v>
      </c>
      <c r="C26" s="51">
        <v>19440344.870000001</v>
      </c>
      <c r="D26" s="46" t="s">
        <v>46</v>
      </c>
      <c r="E26" s="51">
        <v>0</v>
      </c>
      <c r="F26" s="51">
        <v>0</v>
      </c>
    </row>
    <row r="27" spans="1:6" ht="22.5">
      <c r="A27" s="45" t="s">
        <v>47</v>
      </c>
      <c r="B27" s="51"/>
      <c r="C27" s="51"/>
      <c r="D27" s="46" t="s">
        <v>48</v>
      </c>
      <c r="E27" s="51">
        <v>0</v>
      </c>
      <c r="F27" s="51">
        <v>0</v>
      </c>
    </row>
    <row r="28" spans="1:6" ht="22.5">
      <c r="A28" s="39" t="s">
        <v>49</v>
      </c>
      <c r="B28" s="51">
        <f>SUM(B29:B33)</f>
        <v>0</v>
      </c>
      <c r="C28" s="51">
        <f>SUM(C29:C33)</f>
        <v>0</v>
      </c>
      <c r="D28" s="40" t="s">
        <v>50</v>
      </c>
      <c r="E28" s="51">
        <f>SUM(E29:E34)</f>
        <v>0</v>
      </c>
      <c r="F28" s="51">
        <f>SUM(F29:F34)</f>
        <v>0</v>
      </c>
    </row>
    <row r="29" spans="1:6" ht="12.75">
      <c r="A29" s="45" t="s">
        <v>51</v>
      </c>
      <c r="B29" s="51">
        <v>0</v>
      </c>
      <c r="C29" s="51">
        <v>0</v>
      </c>
      <c r="D29" s="46" t="s">
        <v>52</v>
      </c>
      <c r="E29" s="51"/>
      <c r="F29" s="51"/>
    </row>
    <row r="30" spans="1:6" ht="12.75">
      <c r="A30" s="45" t="s">
        <v>53</v>
      </c>
      <c r="B30" s="51"/>
      <c r="C30" s="51"/>
      <c r="D30" s="46" t="s">
        <v>54</v>
      </c>
      <c r="E30" s="51"/>
      <c r="F30" s="51"/>
    </row>
    <row r="31" spans="1:6" ht="22.5">
      <c r="A31" s="45" t="s">
        <v>55</v>
      </c>
      <c r="B31" s="51"/>
      <c r="C31" s="51"/>
      <c r="D31" s="46" t="s">
        <v>56</v>
      </c>
      <c r="E31" s="51"/>
      <c r="F31" s="51"/>
    </row>
    <row r="32" spans="1:6" ht="22.5">
      <c r="A32" s="45" t="s">
        <v>57</v>
      </c>
      <c r="B32" s="51"/>
      <c r="C32" s="51"/>
      <c r="D32" s="46" t="s">
        <v>58</v>
      </c>
      <c r="E32" s="51"/>
      <c r="F32" s="51"/>
    </row>
    <row r="33" spans="1:6" ht="22.5">
      <c r="A33" s="45" t="s">
        <v>59</v>
      </c>
      <c r="B33" s="51"/>
      <c r="C33" s="51"/>
      <c r="D33" s="46" t="s">
        <v>60</v>
      </c>
      <c r="E33" s="51"/>
      <c r="F33" s="51"/>
    </row>
    <row r="34" spans="1:6" ht="12.75">
      <c r="A34" s="39" t="s">
        <v>61</v>
      </c>
      <c r="B34" s="51">
        <v>0</v>
      </c>
      <c r="C34" s="51">
        <v>0</v>
      </c>
      <c r="D34" s="46" t="s">
        <v>62</v>
      </c>
      <c r="E34" s="51"/>
      <c r="F34" s="51"/>
    </row>
    <row r="35" spans="1:6" ht="22.5">
      <c r="A35" s="39" t="s">
        <v>63</v>
      </c>
      <c r="B35" s="51">
        <f>SUM(B36:B37)</f>
        <v>0</v>
      </c>
      <c r="C35" s="51">
        <f>SUM(C36:C37)</f>
        <v>0</v>
      </c>
      <c r="D35" s="40" t="s">
        <v>64</v>
      </c>
      <c r="E35" s="51">
        <f>SUM(E36:E38)</f>
        <v>15760231.810000001</v>
      </c>
      <c r="F35" s="51">
        <f>SUM(F36:F38)</f>
        <v>8440748.9299999997</v>
      </c>
    </row>
    <row r="36" spans="1:6" ht="22.5">
      <c r="A36" s="45" t="s">
        <v>65</v>
      </c>
      <c r="B36" s="51">
        <v>0</v>
      </c>
      <c r="C36" s="51">
        <v>0</v>
      </c>
      <c r="D36" s="46" t="s">
        <v>66</v>
      </c>
      <c r="E36" s="51">
        <v>0</v>
      </c>
      <c r="F36" s="51">
        <v>0</v>
      </c>
    </row>
    <row r="37" spans="1:6" ht="12.75">
      <c r="A37" s="45" t="s">
        <v>67</v>
      </c>
      <c r="B37" s="51">
        <v>0</v>
      </c>
      <c r="C37" s="51">
        <v>0</v>
      </c>
      <c r="D37" s="46" t="s">
        <v>68</v>
      </c>
      <c r="E37" s="51">
        <v>0</v>
      </c>
      <c r="F37" s="51">
        <v>0</v>
      </c>
    </row>
    <row r="38" spans="1:6" ht="12.75">
      <c r="A38" s="39" t="s">
        <v>69</v>
      </c>
      <c r="B38" s="51">
        <f>SUM(B39:B42)</f>
        <v>-16980</v>
      </c>
      <c r="C38" s="51">
        <f>SUM(C39:C42)</f>
        <v>-16980</v>
      </c>
      <c r="D38" s="46" t="s">
        <v>70</v>
      </c>
      <c r="E38" s="51">
        <v>15760231.810000001</v>
      </c>
      <c r="F38" s="51">
        <v>8440748.9299999997</v>
      </c>
    </row>
    <row r="39" spans="1:6" ht="12.75">
      <c r="A39" s="45" t="s">
        <v>71</v>
      </c>
      <c r="B39" s="51">
        <v>-16980</v>
      </c>
      <c r="C39" s="51">
        <v>-16980</v>
      </c>
      <c r="D39" s="40" t="s">
        <v>72</v>
      </c>
      <c r="E39" s="51">
        <f>SUM(E40:E42)</f>
        <v>0</v>
      </c>
      <c r="F39" s="51">
        <f>SUM(F40:F42)</f>
        <v>0</v>
      </c>
    </row>
    <row r="40" spans="1:6" ht="12.75">
      <c r="A40" s="45" t="s">
        <v>73</v>
      </c>
      <c r="B40" s="51"/>
      <c r="C40" s="51"/>
      <c r="D40" s="46" t="s">
        <v>74</v>
      </c>
      <c r="E40" s="51">
        <v>0</v>
      </c>
      <c r="F40" s="51">
        <v>0</v>
      </c>
    </row>
    <row r="41" spans="1:6" ht="22.5">
      <c r="A41" s="45" t="s">
        <v>75</v>
      </c>
      <c r="B41" s="51"/>
      <c r="C41" s="51"/>
      <c r="D41" s="46" t="s">
        <v>76</v>
      </c>
      <c r="E41" s="51">
        <v>0</v>
      </c>
      <c r="F41" s="51">
        <v>0</v>
      </c>
    </row>
    <row r="42" spans="1:6" ht="12.75">
      <c r="A42" s="45" t="s">
        <v>77</v>
      </c>
      <c r="B42" s="51"/>
      <c r="C42" s="51"/>
      <c r="D42" s="46" t="s">
        <v>78</v>
      </c>
      <c r="E42" s="51">
        <v>0</v>
      </c>
      <c r="F42" s="51">
        <v>0</v>
      </c>
    </row>
    <row r="43" spans="1:6" ht="12.75">
      <c r="A43" s="39"/>
      <c r="B43" s="52"/>
      <c r="C43" s="52"/>
      <c r="D43" s="40"/>
      <c r="E43" s="52"/>
      <c r="F43" s="52"/>
    </row>
    <row r="44" spans="1:6" ht="22.5">
      <c r="A44" s="41" t="s">
        <v>79</v>
      </c>
      <c r="B44" s="53">
        <f>B6+B14+B22+B28+B34+B35+B38</f>
        <v>302614260.55000001</v>
      </c>
      <c r="C44" s="53">
        <f>C6+C14+C22+C28+C34+C35+C38</f>
        <v>202391279.38</v>
      </c>
      <c r="D44" s="43" t="s">
        <v>80</v>
      </c>
      <c r="E44" s="53">
        <f>E6+E16+E20+E23+E24+E28+E35+E39</f>
        <v>63886287.700000003</v>
      </c>
      <c r="F44" s="53">
        <f>F6+F16+F20+F23+F24+F28+F35+F39</f>
        <v>81980636.219999999</v>
      </c>
    </row>
    <row r="45" spans="1:6" ht="12.75">
      <c r="A45" s="41"/>
      <c r="B45" s="52"/>
      <c r="C45" s="52"/>
      <c r="D45" s="43"/>
      <c r="E45" s="52"/>
      <c r="F45" s="52"/>
    </row>
    <row r="46" spans="1:6" ht="12.75">
      <c r="A46" s="47" t="s">
        <v>81</v>
      </c>
      <c r="B46" s="52"/>
      <c r="C46" s="52"/>
      <c r="D46" s="43" t="s">
        <v>82</v>
      </c>
      <c r="E46" s="52"/>
      <c r="F46" s="52"/>
    </row>
    <row r="47" spans="1:6" ht="12.75">
      <c r="A47" s="48" t="s">
        <v>83</v>
      </c>
      <c r="B47" s="51">
        <v>302014.57</v>
      </c>
      <c r="C47" s="51">
        <v>3253460.37</v>
      </c>
      <c r="D47" s="40" t="s">
        <v>84</v>
      </c>
      <c r="E47" s="51">
        <v>0</v>
      </c>
      <c r="F47" s="51">
        <v>0</v>
      </c>
    </row>
    <row r="48" spans="1:6" ht="22.5">
      <c r="A48" s="48" t="s">
        <v>85</v>
      </c>
      <c r="B48" s="51">
        <v>0</v>
      </c>
      <c r="C48" s="51">
        <v>0</v>
      </c>
      <c r="D48" s="40" t="s">
        <v>86</v>
      </c>
      <c r="E48" s="51">
        <v>0</v>
      </c>
      <c r="F48" s="51">
        <v>0</v>
      </c>
    </row>
    <row r="49" spans="1:6" ht="22.5">
      <c r="A49" s="48" t="s">
        <v>87</v>
      </c>
      <c r="B49" s="51">
        <v>1911224516.74</v>
      </c>
      <c r="C49" s="51">
        <v>1838372185.2</v>
      </c>
      <c r="D49" s="40" t="s">
        <v>88</v>
      </c>
      <c r="E49" s="51">
        <v>91107280.930000007</v>
      </c>
      <c r="F49" s="51">
        <v>105050446.84</v>
      </c>
    </row>
    <row r="50" spans="1:6" ht="12.75">
      <c r="A50" s="48" t="s">
        <v>89</v>
      </c>
      <c r="B50" s="51">
        <v>271142761.13</v>
      </c>
      <c r="C50" s="51">
        <v>270894051.29000002</v>
      </c>
      <c r="D50" s="40" t="s">
        <v>90</v>
      </c>
      <c r="E50" s="51">
        <v>0</v>
      </c>
      <c r="F50" s="51">
        <v>0</v>
      </c>
    </row>
    <row r="51" spans="1:6" ht="18" customHeight="1">
      <c r="A51" s="48" t="s">
        <v>91</v>
      </c>
      <c r="B51" s="51">
        <v>12270628.68</v>
      </c>
      <c r="C51" s="51">
        <v>10461028.68</v>
      </c>
      <c r="D51" s="40" t="s">
        <v>92</v>
      </c>
      <c r="E51" s="51">
        <v>0</v>
      </c>
      <c r="F51" s="51">
        <v>0</v>
      </c>
    </row>
    <row r="52" spans="1:6" ht="22.5">
      <c r="A52" s="48" t="s">
        <v>93</v>
      </c>
      <c r="B52" s="51">
        <v>-156506109.09</v>
      </c>
      <c r="C52" s="51">
        <v>-156506109.09</v>
      </c>
      <c r="D52" s="40" t="s">
        <v>94</v>
      </c>
      <c r="E52" s="51">
        <v>0</v>
      </c>
      <c r="F52" s="51">
        <v>0</v>
      </c>
    </row>
    <row r="53" spans="1:6" ht="12.75">
      <c r="A53" s="48" t="s">
        <v>95</v>
      </c>
      <c r="B53" s="51">
        <v>1175906.98</v>
      </c>
      <c r="C53" s="51">
        <v>1175906.98</v>
      </c>
      <c r="D53" s="43"/>
      <c r="E53" s="52"/>
      <c r="F53" s="52"/>
    </row>
    <row r="54" spans="1:6" ht="22.5">
      <c r="A54" s="48" t="s">
        <v>96</v>
      </c>
      <c r="B54" s="51">
        <v>0</v>
      </c>
      <c r="C54" s="51">
        <v>0</v>
      </c>
      <c r="D54" s="43" t="s">
        <v>97</v>
      </c>
      <c r="E54" s="53">
        <f>SUM(E47:E52)</f>
        <v>91107280.930000007</v>
      </c>
      <c r="F54" s="53">
        <f>SUM(F47:F52)</f>
        <v>105050446.84</v>
      </c>
    </row>
    <row r="55" spans="1:6" ht="12.75">
      <c r="A55" s="48" t="s">
        <v>98</v>
      </c>
      <c r="B55" s="51">
        <v>0</v>
      </c>
      <c r="C55" s="51">
        <v>0</v>
      </c>
      <c r="D55" s="49"/>
      <c r="E55" s="52"/>
      <c r="F55" s="52"/>
    </row>
    <row r="56" spans="1:6" ht="12.75">
      <c r="A56" s="48"/>
      <c r="B56" s="52"/>
      <c r="C56" s="52"/>
      <c r="D56" s="43" t="s">
        <v>99</v>
      </c>
      <c r="E56" s="53">
        <f>E44+E54</f>
        <v>154993568.63</v>
      </c>
      <c r="F56" s="53">
        <f>F44+F54</f>
        <v>187031083.06</v>
      </c>
    </row>
    <row r="57" spans="1:6" ht="22.5">
      <c r="A57" s="50" t="s">
        <v>100</v>
      </c>
      <c r="B57" s="53">
        <f>SUM(B47:B55)</f>
        <v>2039609719.01</v>
      </c>
      <c r="C57" s="53">
        <f>SUM(C47:C55)</f>
        <v>1967650523.4300001</v>
      </c>
      <c r="D57" s="40"/>
      <c r="E57" s="52"/>
      <c r="F57" s="52"/>
    </row>
    <row r="58" spans="1:6" ht="12.75">
      <c r="A58" s="48"/>
      <c r="B58" s="52"/>
      <c r="C58" s="52"/>
      <c r="D58" s="43" t="s">
        <v>101</v>
      </c>
      <c r="E58" s="52"/>
      <c r="F58" s="52"/>
    </row>
    <row r="59" spans="1:6" ht="12.75">
      <c r="A59" s="47" t="s">
        <v>102</v>
      </c>
      <c r="B59" s="53">
        <f>SUM(B44+B57)</f>
        <v>2342223979.5599999</v>
      </c>
      <c r="C59" s="53">
        <f>SUM(C44+C57)</f>
        <v>2170041802.8099999</v>
      </c>
      <c r="D59" s="43"/>
      <c r="E59" s="52"/>
      <c r="F59" s="52"/>
    </row>
    <row r="60" spans="1:6" ht="22.5">
      <c r="A60" s="48"/>
      <c r="B60" s="44"/>
      <c r="C60" s="44"/>
      <c r="D60" s="43" t="s">
        <v>103</v>
      </c>
      <c r="E60" s="51">
        <f>SUM(E61:E63)</f>
        <v>486275436.76999998</v>
      </c>
      <c r="F60" s="51">
        <f>SUM(F61:F63)</f>
        <v>486275436.76999998</v>
      </c>
    </row>
    <row r="61" spans="1:6" ht="12.75">
      <c r="A61" s="48"/>
      <c r="B61" s="44"/>
      <c r="C61" s="44"/>
      <c r="D61" s="40" t="s">
        <v>104</v>
      </c>
      <c r="E61" s="51">
        <v>486275436.76999998</v>
      </c>
      <c r="F61" s="51">
        <v>486275436.76999998</v>
      </c>
    </row>
    <row r="62" spans="1:6" ht="12.75">
      <c r="A62" s="48"/>
      <c r="B62" s="44"/>
      <c r="C62" s="44"/>
      <c r="D62" s="40" t="s">
        <v>105</v>
      </c>
      <c r="E62" s="51">
        <v>0</v>
      </c>
      <c r="F62" s="51">
        <v>0</v>
      </c>
    </row>
    <row r="63" spans="1:6" ht="12.75">
      <c r="A63" s="48"/>
      <c r="B63" s="44"/>
      <c r="C63" s="44"/>
      <c r="D63" s="40" t="s">
        <v>106</v>
      </c>
      <c r="E63" s="51">
        <v>0</v>
      </c>
      <c r="F63" s="51">
        <v>0</v>
      </c>
    </row>
    <row r="64" spans="1:6" ht="12.75">
      <c r="A64" s="48"/>
      <c r="B64" s="44"/>
      <c r="C64" s="44"/>
      <c r="D64" s="40"/>
      <c r="E64" s="52"/>
      <c r="F64" s="52"/>
    </row>
    <row r="65" spans="1:6" ht="22.5">
      <c r="A65" s="48"/>
      <c r="B65" s="44"/>
      <c r="C65" s="44"/>
      <c r="D65" s="43" t="s">
        <v>107</v>
      </c>
      <c r="E65" s="51">
        <f>SUM(E66:E70)</f>
        <v>1700954974.1600001</v>
      </c>
      <c r="F65" s="51">
        <f>SUM(F66:F70)</f>
        <v>1496735282.98</v>
      </c>
    </row>
    <row r="66" spans="1:6" ht="12.75">
      <c r="A66" s="48"/>
      <c r="B66" s="44"/>
      <c r="C66" s="44"/>
      <c r="D66" s="40" t="s">
        <v>108</v>
      </c>
      <c r="E66" s="51">
        <v>207461421.25999999</v>
      </c>
      <c r="F66" s="51">
        <v>188173879.88999999</v>
      </c>
    </row>
    <row r="67" spans="1:6" ht="12.75">
      <c r="A67" s="48"/>
      <c r="B67" s="44"/>
      <c r="C67" s="44"/>
      <c r="D67" s="40" t="s">
        <v>109</v>
      </c>
      <c r="E67" s="51">
        <v>1493493552.9000001</v>
      </c>
      <c r="F67" s="51">
        <v>1308561403.0899999</v>
      </c>
    </row>
    <row r="68" spans="1:6" ht="12.75">
      <c r="A68" s="48"/>
      <c r="B68" s="44"/>
      <c r="C68" s="44"/>
      <c r="D68" s="40" t="s">
        <v>110</v>
      </c>
      <c r="E68" s="51">
        <v>0</v>
      </c>
      <c r="F68" s="51">
        <v>0</v>
      </c>
    </row>
    <row r="69" spans="1:6" ht="12.75">
      <c r="A69" s="48"/>
      <c r="B69" s="44"/>
      <c r="C69" s="44"/>
      <c r="D69" s="40" t="s">
        <v>111</v>
      </c>
      <c r="E69" s="51">
        <v>0</v>
      </c>
      <c r="F69" s="51">
        <v>0</v>
      </c>
    </row>
    <row r="70" spans="1:6" ht="12.75">
      <c r="A70" s="48"/>
      <c r="B70" s="44"/>
      <c r="C70" s="44"/>
      <c r="D70" s="40" t="s">
        <v>112</v>
      </c>
      <c r="E70" s="51">
        <v>0</v>
      </c>
      <c r="F70" s="51">
        <v>0</v>
      </c>
    </row>
    <row r="71" spans="1:6" ht="12.75">
      <c r="A71" s="48"/>
      <c r="B71" s="44"/>
      <c r="C71" s="44"/>
      <c r="D71" s="40"/>
      <c r="E71" s="52"/>
      <c r="F71" s="52"/>
    </row>
    <row r="72" spans="1:6" ht="22.5">
      <c r="A72" s="48"/>
      <c r="B72" s="44"/>
      <c r="C72" s="44"/>
      <c r="D72" s="43" t="s">
        <v>113</v>
      </c>
      <c r="E72" s="51">
        <f>E73+E74</f>
        <v>0</v>
      </c>
      <c r="F72" s="51">
        <f>F73+F74</f>
        <v>0</v>
      </c>
    </row>
    <row r="73" spans="1:6" ht="12.75">
      <c r="A73" s="48"/>
      <c r="B73" s="44"/>
      <c r="C73" s="44"/>
      <c r="D73" s="40" t="s">
        <v>114</v>
      </c>
      <c r="E73" s="51">
        <v>0</v>
      </c>
      <c r="F73" s="51">
        <v>0</v>
      </c>
    </row>
    <row r="74" spans="1:6" ht="12.75">
      <c r="A74" s="48"/>
      <c r="B74" s="44"/>
      <c r="C74" s="44"/>
      <c r="D74" s="40" t="s">
        <v>115</v>
      </c>
      <c r="E74" s="51">
        <v>0</v>
      </c>
      <c r="F74" s="51">
        <v>0</v>
      </c>
    </row>
    <row r="75" spans="1:6" ht="12.75">
      <c r="A75" s="48"/>
      <c r="B75" s="44"/>
      <c r="C75" s="44"/>
      <c r="D75" s="40"/>
      <c r="E75" s="52"/>
      <c r="F75" s="52"/>
    </row>
    <row r="76" spans="1:6" ht="22.5">
      <c r="A76" s="48"/>
      <c r="B76" s="44"/>
      <c r="C76" s="44"/>
      <c r="D76" s="43" t="s">
        <v>116</v>
      </c>
      <c r="E76" s="53">
        <f>E60+E65+E72</f>
        <v>2187230410.9300003</v>
      </c>
      <c r="F76" s="53">
        <f>F60+F65+F72</f>
        <v>1983010719.75</v>
      </c>
    </row>
    <row r="77" spans="1:6" ht="12.75">
      <c r="A77" s="48"/>
      <c r="B77" s="44"/>
      <c r="C77" s="44"/>
      <c r="D77" s="40"/>
      <c r="E77" s="52"/>
      <c r="F77" s="52"/>
    </row>
    <row r="78" spans="1:6" ht="22.5">
      <c r="A78" s="48"/>
      <c r="B78" s="44"/>
      <c r="C78" s="44"/>
      <c r="D78" s="43" t="s">
        <v>117</v>
      </c>
      <c r="E78" s="53">
        <f>E56+E76</f>
        <v>2342223979.5600004</v>
      </c>
      <c r="F78" s="53">
        <f>F56+F76</f>
        <v>2170041802.8099999</v>
      </c>
    </row>
    <row r="79" spans="1:6">
      <c r="A79" s="6"/>
      <c r="B79" s="7"/>
      <c r="C79" s="7"/>
      <c r="D79" s="8"/>
      <c r="E79" s="7"/>
      <c r="F79" s="7"/>
    </row>
  </sheetData>
  <mergeCells count="1">
    <mergeCell ref="A1:F1"/>
  </mergeCells>
  <dataValidations count="1">
    <dataValidation type="decimal" allowBlank="1" showInputMessage="1" showErrorMessage="1" sqref="B38:C38 B56:C59 B6:C6 B43:C46 B14:C14 B22:C22 B28:C28 B35:C35 E39:F39 E75:F78 E44:F44 E6:F6 E16:F16 E20:F20 E24:F24 E28:F28 E35:F35 E53:F60 E64:F65 E71:F72">
      <formula1>-1.79769313486231E+100</formula1>
      <formula2>1.79769313486231E+100</formula2>
    </dataValidation>
  </dataValidations>
  <pageMargins left="0.51181102362204722" right="0.11811023622047245" top="0.55118110236220474" bottom="0.55118110236220474" header="0.31496062992125984" footer="0.31496062992125984"/>
  <pageSetup scale="8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B8" sqref="B8"/>
    </sheetView>
  </sheetViews>
  <sheetFormatPr baseColWidth="10" defaultRowHeight="12.75"/>
  <cols>
    <col min="1" max="1" width="55.83203125" style="28" customWidth="1"/>
    <col min="2" max="2" width="18" style="28" customWidth="1"/>
    <col min="3" max="3" width="19.6640625" style="28" bestFit="1" customWidth="1"/>
    <col min="4" max="4" width="17.33203125" style="28" bestFit="1" customWidth="1"/>
    <col min="5" max="5" width="19" style="28" customWidth="1"/>
    <col min="6" max="6" width="19.5" style="28" customWidth="1"/>
    <col min="7" max="7" width="18.83203125" style="28" customWidth="1"/>
    <col min="8" max="8" width="20.5" style="28" customWidth="1"/>
    <col min="9" max="16384" width="12" style="28"/>
  </cols>
  <sheetData>
    <row r="1" spans="1:9" ht="26.25">
      <c r="A1" s="229" t="s">
        <v>608</v>
      </c>
      <c r="B1" s="229"/>
      <c r="C1" s="229"/>
      <c r="D1" s="229"/>
      <c r="E1" s="229"/>
      <c r="F1" s="229"/>
      <c r="G1" s="229"/>
      <c r="H1" s="229"/>
      <c r="I1" s="56"/>
    </row>
    <row r="2" spans="1:9" ht="15">
      <c r="A2" s="230" t="s">
        <v>574</v>
      </c>
      <c r="B2" s="231"/>
      <c r="C2" s="231"/>
      <c r="D2" s="231"/>
      <c r="E2" s="231"/>
      <c r="F2" s="231"/>
      <c r="G2" s="231"/>
      <c r="H2" s="232"/>
    </row>
    <row r="3" spans="1:9" ht="15">
      <c r="A3" s="233" t="s">
        <v>609</v>
      </c>
      <c r="B3" s="234"/>
      <c r="C3" s="234"/>
      <c r="D3" s="234"/>
      <c r="E3" s="234"/>
      <c r="F3" s="234"/>
      <c r="G3" s="234"/>
      <c r="H3" s="235"/>
    </row>
    <row r="4" spans="1:9" ht="15">
      <c r="A4" s="236" t="s">
        <v>621</v>
      </c>
      <c r="B4" s="237"/>
      <c r="C4" s="237"/>
      <c r="D4" s="237"/>
      <c r="E4" s="237"/>
      <c r="F4" s="237"/>
      <c r="G4" s="237"/>
      <c r="H4" s="238"/>
    </row>
    <row r="5" spans="1:9" ht="15">
      <c r="A5" s="239" t="s">
        <v>577</v>
      </c>
      <c r="B5" s="240"/>
      <c r="C5" s="240"/>
      <c r="D5" s="240"/>
      <c r="E5" s="240"/>
      <c r="F5" s="240"/>
      <c r="G5" s="240"/>
      <c r="H5" s="241"/>
    </row>
    <row r="6" spans="1:9" ht="75">
      <c r="A6" s="72" t="s">
        <v>620</v>
      </c>
      <c r="B6" s="73" t="s">
        <v>610</v>
      </c>
      <c r="C6" s="72" t="s">
        <v>119</v>
      </c>
      <c r="D6" s="72" t="s">
        <v>120</v>
      </c>
      <c r="E6" s="72" t="s">
        <v>121</v>
      </c>
      <c r="F6" s="72" t="s">
        <v>122</v>
      </c>
      <c r="G6" s="72" t="s">
        <v>123</v>
      </c>
      <c r="H6" s="68" t="s">
        <v>124</v>
      </c>
      <c r="I6" s="74"/>
    </row>
    <row r="7" spans="1:9">
      <c r="A7" s="75"/>
      <c r="B7" s="75"/>
      <c r="C7" s="75"/>
      <c r="D7" s="75"/>
      <c r="E7" s="75"/>
      <c r="F7" s="75"/>
      <c r="G7" s="75"/>
      <c r="H7" s="75"/>
      <c r="I7" s="74"/>
    </row>
    <row r="8" spans="1:9" ht="15">
      <c r="A8" s="90" t="s">
        <v>125</v>
      </c>
      <c r="B8" s="94">
        <v>105050446.84</v>
      </c>
      <c r="C8" s="94">
        <v>91107280.930000007</v>
      </c>
      <c r="D8" s="94">
        <v>3986698.09</v>
      </c>
      <c r="E8" s="94">
        <v>0</v>
      </c>
      <c r="F8" s="94">
        <v>192171029.68000001</v>
      </c>
      <c r="G8" s="94">
        <v>0</v>
      </c>
      <c r="H8" s="94">
        <v>0</v>
      </c>
    </row>
    <row r="9" spans="1:9" ht="15">
      <c r="A9" s="91" t="s">
        <v>126</v>
      </c>
      <c r="B9" s="95">
        <v>0</v>
      </c>
      <c r="C9" s="95">
        <v>0</v>
      </c>
      <c r="D9" s="95">
        <v>3986698.09</v>
      </c>
      <c r="E9" s="95">
        <v>0</v>
      </c>
      <c r="F9" s="95">
        <v>-3986698.09</v>
      </c>
      <c r="G9" s="95">
        <v>0</v>
      </c>
      <c r="H9" s="95">
        <v>0</v>
      </c>
    </row>
    <row r="10" spans="1:9" ht="15">
      <c r="A10" s="92" t="s">
        <v>127</v>
      </c>
      <c r="B10" s="95"/>
      <c r="C10" s="95"/>
      <c r="D10" s="95">
        <v>3986698.09</v>
      </c>
      <c r="E10" s="95"/>
      <c r="F10" s="95">
        <v>-98006.32</v>
      </c>
      <c r="G10" s="95"/>
      <c r="H10" s="95"/>
    </row>
    <row r="11" spans="1:9" ht="15">
      <c r="A11" s="92" t="s">
        <v>128</v>
      </c>
      <c r="B11" s="95"/>
      <c r="C11" s="95"/>
      <c r="D11" s="95"/>
      <c r="E11" s="95"/>
      <c r="F11" s="95">
        <v>0</v>
      </c>
      <c r="G11" s="95"/>
      <c r="H11" s="95"/>
    </row>
    <row r="12" spans="1:9" ht="15">
      <c r="A12" s="92" t="s">
        <v>129</v>
      </c>
      <c r="B12" s="95"/>
      <c r="C12" s="95"/>
      <c r="D12" s="95"/>
      <c r="E12" s="95"/>
      <c r="F12" s="95">
        <v>0</v>
      </c>
      <c r="G12" s="95"/>
      <c r="H12" s="95"/>
    </row>
    <row r="13" spans="1:9" ht="15">
      <c r="A13" s="91" t="s">
        <v>130</v>
      </c>
      <c r="B13" s="95">
        <v>105050446.84</v>
      </c>
      <c r="C13" s="95">
        <v>91107280.930000007</v>
      </c>
      <c r="D13" s="95">
        <v>0</v>
      </c>
      <c r="E13" s="95">
        <v>0</v>
      </c>
      <c r="F13" s="95">
        <v>196157727.77000001</v>
      </c>
      <c r="G13" s="95">
        <v>0</v>
      </c>
      <c r="H13" s="95">
        <v>0</v>
      </c>
    </row>
    <row r="14" spans="1:9" ht="15">
      <c r="A14" s="92" t="s">
        <v>131</v>
      </c>
      <c r="B14" s="95">
        <v>105050446.84</v>
      </c>
      <c r="C14" s="95">
        <v>91107280.930000007</v>
      </c>
      <c r="D14" s="95"/>
      <c r="E14" s="95"/>
      <c r="F14" s="95">
        <v>196157727.77000001</v>
      </c>
      <c r="G14" s="95"/>
      <c r="H14" s="95"/>
    </row>
    <row r="15" spans="1:9" ht="15">
      <c r="A15" s="92" t="s">
        <v>132</v>
      </c>
      <c r="B15" s="95">
        <v>0</v>
      </c>
      <c r="C15" s="95">
        <v>0</v>
      </c>
      <c r="D15" s="95"/>
      <c r="E15" s="95"/>
      <c r="F15" s="95">
        <v>0</v>
      </c>
      <c r="G15" s="95"/>
      <c r="H15" s="95"/>
    </row>
    <row r="16" spans="1:9" ht="15">
      <c r="A16" s="92" t="s">
        <v>133</v>
      </c>
      <c r="B16" s="95">
        <v>0</v>
      </c>
      <c r="C16" s="95">
        <v>0</v>
      </c>
      <c r="D16" s="95"/>
      <c r="E16" s="95"/>
      <c r="F16" s="95">
        <v>0</v>
      </c>
      <c r="G16" s="95"/>
      <c r="H16" s="95"/>
    </row>
    <row r="17" spans="1:8" ht="15">
      <c r="A17" s="87"/>
      <c r="B17" s="96"/>
      <c r="C17" s="96"/>
      <c r="D17" s="96"/>
      <c r="E17" s="96"/>
      <c r="F17" s="96"/>
      <c r="G17" s="96"/>
      <c r="H17" s="96"/>
    </row>
    <row r="18" spans="1:8" ht="15">
      <c r="A18" s="90" t="s">
        <v>134</v>
      </c>
      <c r="B18" s="94"/>
      <c r="C18" s="97"/>
      <c r="D18" s="97"/>
      <c r="E18" s="97"/>
      <c r="F18" s="94">
        <v>0</v>
      </c>
      <c r="G18" s="97"/>
      <c r="H18" s="97"/>
    </row>
    <row r="19" spans="1:8" ht="15">
      <c r="A19" s="89"/>
      <c r="B19" s="98"/>
      <c r="C19" s="98"/>
      <c r="D19" s="98"/>
      <c r="E19" s="98"/>
      <c r="F19" s="98"/>
      <c r="G19" s="98"/>
      <c r="H19" s="98"/>
    </row>
    <row r="20" spans="1:8" ht="15">
      <c r="A20" s="90" t="s">
        <v>135</v>
      </c>
      <c r="B20" s="94">
        <v>105050446.84</v>
      </c>
      <c r="C20" s="94">
        <v>91107280.930000007</v>
      </c>
      <c r="D20" s="94">
        <v>3986698.09</v>
      </c>
      <c r="E20" s="94">
        <v>0</v>
      </c>
      <c r="F20" s="94">
        <v>192171029.68000001</v>
      </c>
      <c r="G20" s="94">
        <v>0</v>
      </c>
      <c r="H20" s="94">
        <v>0</v>
      </c>
    </row>
    <row r="21" spans="1:8" ht="15">
      <c r="A21" s="87"/>
      <c r="B21" s="99"/>
      <c r="C21" s="99"/>
      <c r="D21" s="99"/>
      <c r="E21" s="99"/>
      <c r="F21" s="99"/>
      <c r="G21" s="99"/>
      <c r="H21" s="99"/>
    </row>
    <row r="22" spans="1:8" ht="17.25">
      <c r="A22" s="90" t="s">
        <v>611</v>
      </c>
      <c r="B22" s="94">
        <v>0</v>
      </c>
      <c r="C22" s="94"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</row>
    <row r="23" spans="1:8" ht="15">
      <c r="A23" s="93" t="s">
        <v>136</v>
      </c>
      <c r="B23" s="95"/>
      <c r="C23" s="95"/>
      <c r="D23" s="95"/>
      <c r="E23" s="95"/>
      <c r="F23" s="95">
        <v>0</v>
      </c>
      <c r="G23" s="95"/>
      <c r="H23" s="95"/>
    </row>
    <row r="24" spans="1:8" ht="15">
      <c r="A24" s="93" t="s">
        <v>137</v>
      </c>
      <c r="B24" s="95"/>
      <c r="C24" s="95"/>
      <c r="D24" s="95"/>
      <c r="E24" s="95"/>
      <c r="F24" s="95">
        <v>0</v>
      </c>
      <c r="G24" s="95"/>
      <c r="H24" s="95"/>
    </row>
    <row r="25" spans="1:8" ht="15">
      <c r="A25" s="93" t="s">
        <v>138</v>
      </c>
      <c r="B25" s="95"/>
      <c r="C25" s="95"/>
      <c r="D25" s="95"/>
      <c r="E25" s="95"/>
      <c r="F25" s="95">
        <v>0</v>
      </c>
      <c r="G25" s="95"/>
      <c r="H25" s="95"/>
    </row>
    <row r="26" spans="1:8" ht="15">
      <c r="A26" s="88" t="s">
        <v>603</v>
      </c>
      <c r="B26" s="99"/>
      <c r="C26" s="99"/>
      <c r="D26" s="99"/>
      <c r="E26" s="99"/>
      <c r="F26" s="99"/>
      <c r="G26" s="99"/>
      <c r="H26" s="99"/>
    </row>
    <row r="27" spans="1:8" ht="17.25">
      <c r="A27" s="90" t="s">
        <v>612</v>
      </c>
      <c r="B27" s="94">
        <v>0</v>
      </c>
      <c r="C27" s="94">
        <v>0</v>
      </c>
      <c r="D27" s="94">
        <v>0</v>
      </c>
      <c r="E27" s="94">
        <v>0</v>
      </c>
      <c r="F27" s="94">
        <v>0</v>
      </c>
      <c r="G27" s="94">
        <v>0</v>
      </c>
      <c r="H27" s="94">
        <v>0</v>
      </c>
    </row>
    <row r="28" spans="1:8" ht="15">
      <c r="A28" s="93" t="s">
        <v>139</v>
      </c>
      <c r="B28" s="95"/>
      <c r="C28" s="95"/>
      <c r="D28" s="95"/>
      <c r="E28" s="95"/>
      <c r="F28" s="95">
        <v>0</v>
      </c>
      <c r="G28" s="95"/>
      <c r="H28" s="95"/>
    </row>
    <row r="29" spans="1:8" ht="15">
      <c r="A29" s="93" t="s">
        <v>140</v>
      </c>
      <c r="B29" s="95"/>
      <c r="C29" s="95"/>
      <c r="D29" s="95"/>
      <c r="E29" s="95"/>
      <c r="F29" s="95">
        <v>0</v>
      </c>
      <c r="G29" s="95"/>
      <c r="H29" s="95"/>
    </row>
    <row r="30" spans="1:8" ht="15">
      <c r="A30" s="93" t="s">
        <v>141</v>
      </c>
      <c r="B30" s="95"/>
      <c r="C30" s="95"/>
      <c r="D30" s="95"/>
      <c r="E30" s="95"/>
      <c r="F30" s="95">
        <v>0</v>
      </c>
      <c r="G30" s="95"/>
      <c r="H30" s="95"/>
    </row>
    <row r="31" spans="1:8" ht="15">
      <c r="A31" s="79" t="s">
        <v>603</v>
      </c>
      <c r="B31" s="80"/>
      <c r="C31" s="80"/>
      <c r="D31" s="80"/>
      <c r="E31" s="80"/>
      <c r="F31" s="80"/>
      <c r="G31" s="80"/>
      <c r="H31" s="80"/>
    </row>
    <row r="32" spans="1:8">
      <c r="A32" s="56"/>
    </row>
    <row r="33" spans="1:8">
      <c r="A33" s="228" t="s">
        <v>613</v>
      </c>
      <c r="B33" s="228"/>
      <c r="C33" s="228"/>
      <c r="D33" s="228"/>
      <c r="E33" s="228"/>
      <c r="F33" s="228"/>
      <c r="G33" s="228"/>
      <c r="H33" s="228"/>
    </row>
    <row r="34" spans="1:8">
      <c r="A34" s="228"/>
      <c r="B34" s="228"/>
      <c r="C34" s="228"/>
      <c r="D34" s="228"/>
      <c r="E34" s="228"/>
      <c r="F34" s="228"/>
      <c r="G34" s="228"/>
      <c r="H34" s="228"/>
    </row>
    <row r="35" spans="1:8">
      <c r="A35" s="228"/>
      <c r="B35" s="228"/>
      <c r="C35" s="228"/>
      <c r="D35" s="228"/>
      <c r="E35" s="228"/>
      <c r="F35" s="228"/>
      <c r="G35" s="228"/>
      <c r="H35" s="228"/>
    </row>
    <row r="36" spans="1:8">
      <c r="A36" s="228"/>
      <c r="B36" s="228"/>
      <c r="C36" s="228"/>
      <c r="D36" s="228"/>
      <c r="E36" s="228"/>
      <c r="F36" s="228"/>
      <c r="G36" s="228"/>
      <c r="H36" s="228"/>
    </row>
    <row r="37" spans="1:8">
      <c r="A37" s="228"/>
      <c r="B37" s="228"/>
      <c r="C37" s="228"/>
      <c r="D37" s="228"/>
      <c r="E37" s="228"/>
      <c r="F37" s="228"/>
      <c r="G37" s="228"/>
      <c r="H37" s="228"/>
    </row>
    <row r="38" spans="1:8">
      <c r="A38" s="56"/>
    </row>
    <row r="39" spans="1:8" ht="45">
      <c r="A39" s="72" t="s">
        <v>142</v>
      </c>
      <c r="B39" s="72" t="s">
        <v>614</v>
      </c>
      <c r="C39" s="72" t="s">
        <v>615</v>
      </c>
      <c r="D39" s="72" t="s">
        <v>616</v>
      </c>
      <c r="E39" s="72" t="s">
        <v>143</v>
      </c>
      <c r="F39" s="68" t="s">
        <v>617</v>
      </c>
    </row>
    <row r="40" spans="1:8">
      <c r="A40" s="77"/>
      <c r="B40" s="81"/>
      <c r="C40" s="81"/>
      <c r="D40" s="81"/>
      <c r="E40" s="81"/>
      <c r="F40" s="81"/>
    </row>
    <row r="41" spans="1:8" ht="15">
      <c r="A41" s="76" t="s">
        <v>144</v>
      </c>
      <c r="B41" s="82">
        <f>SUM(B42:B45)</f>
        <v>0</v>
      </c>
      <c r="C41" s="82">
        <f t="shared" ref="C41:F41" si="0">SUM(C42:C45)</f>
        <v>0</v>
      </c>
      <c r="D41" s="82">
        <f t="shared" si="0"/>
        <v>0</v>
      </c>
      <c r="E41" s="82">
        <f t="shared" si="0"/>
        <v>0</v>
      </c>
      <c r="F41" s="82">
        <f t="shared" si="0"/>
        <v>0</v>
      </c>
    </row>
    <row r="42" spans="1:8">
      <c r="A42" s="78" t="s">
        <v>145</v>
      </c>
      <c r="B42" s="83"/>
      <c r="C42" s="83"/>
      <c r="D42" s="83"/>
      <c r="E42" s="83"/>
      <c r="F42" s="83"/>
      <c r="G42" s="84"/>
      <c r="H42" s="84"/>
    </row>
    <row r="43" spans="1:8">
      <c r="A43" s="78" t="s">
        <v>146</v>
      </c>
      <c r="B43" s="83"/>
      <c r="C43" s="83"/>
      <c r="D43" s="83"/>
      <c r="E43" s="83"/>
      <c r="F43" s="83"/>
      <c r="G43" s="84"/>
      <c r="H43" s="84"/>
    </row>
    <row r="44" spans="1:8">
      <c r="A44" s="78" t="s">
        <v>147</v>
      </c>
      <c r="B44" s="83"/>
      <c r="C44" s="83"/>
      <c r="D44" s="83"/>
      <c r="E44" s="83"/>
      <c r="F44" s="83"/>
      <c r="G44" s="84"/>
      <c r="H44" s="84"/>
    </row>
    <row r="45" spans="1:8" ht="15">
      <c r="A45" s="85" t="s">
        <v>603</v>
      </c>
      <c r="B45" s="86"/>
      <c r="C45" s="86"/>
      <c r="D45" s="86"/>
      <c r="E45" s="86"/>
      <c r="F45" s="86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A2" sqref="A2"/>
    </sheetView>
  </sheetViews>
  <sheetFormatPr baseColWidth="10" defaultRowHeight="12.75"/>
  <cols>
    <col min="1" max="1" width="50.6640625" style="13" customWidth="1"/>
    <col min="2" max="2" width="12.33203125" style="13" customWidth="1"/>
    <col min="3" max="3" width="11.83203125" style="13" customWidth="1"/>
    <col min="4" max="4" width="12.1640625" style="13" bestFit="1" customWidth="1"/>
    <col min="5" max="5" width="16.33203125" style="13" bestFit="1" customWidth="1"/>
    <col min="6" max="6" width="9.83203125" style="13" customWidth="1"/>
    <col min="7" max="7" width="13.1640625" style="13" bestFit="1" customWidth="1"/>
    <col min="8" max="8" width="14" style="13" customWidth="1"/>
    <col min="9" max="9" width="13.6640625" style="13" customWidth="1"/>
    <col min="10" max="10" width="14.6640625" style="13" customWidth="1"/>
    <col min="11" max="11" width="15.6640625" style="13" customWidth="1"/>
    <col min="12" max="16384" width="12" style="13"/>
  </cols>
  <sheetData>
    <row r="1" spans="1:11" ht="51.75" customHeight="1">
      <c r="A1" s="242" t="s">
        <v>618</v>
      </c>
      <c r="B1" s="243"/>
      <c r="C1" s="243"/>
      <c r="D1" s="243"/>
      <c r="E1" s="243"/>
      <c r="F1" s="243"/>
      <c r="G1" s="243"/>
      <c r="H1" s="243"/>
      <c r="I1" s="243"/>
      <c r="J1" s="243"/>
      <c r="K1" s="244"/>
    </row>
    <row r="2" spans="1:11" ht="113.25" customHeight="1">
      <c r="A2" s="2" t="s">
        <v>148</v>
      </c>
      <c r="B2" s="2" t="s">
        <v>149</v>
      </c>
      <c r="C2" s="2" t="s">
        <v>150</v>
      </c>
      <c r="D2" s="2" t="s">
        <v>151</v>
      </c>
      <c r="E2" s="2" t="s">
        <v>152</v>
      </c>
      <c r="F2" s="2" t="s">
        <v>153</v>
      </c>
      <c r="G2" s="2" t="s">
        <v>154</v>
      </c>
      <c r="H2" s="2" t="s">
        <v>155</v>
      </c>
      <c r="I2" s="2" t="s">
        <v>606</v>
      </c>
      <c r="J2" s="2" t="s">
        <v>605</v>
      </c>
      <c r="K2" s="2" t="s">
        <v>607</v>
      </c>
    </row>
    <row r="3" spans="1:11">
      <c r="A3" s="17"/>
      <c r="B3" s="18"/>
      <c r="C3" s="18"/>
      <c r="D3" s="19"/>
      <c r="E3" s="20"/>
      <c r="F3" s="19"/>
      <c r="G3" s="20"/>
      <c r="H3" s="20"/>
      <c r="I3" s="20"/>
      <c r="J3" s="20"/>
      <c r="K3" s="20"/>
    </row>
    <row r="4" spans="1:11" ht="22.5">
      <c r="A4" s="15" t="s">
        <v>156</v>
      </c>
      <c r="B4" s="21"/>
      <c r="C4" s="21"/>
      <c r="D4" s="22"/>
      <c r="E4" s="23">
        <v>0</v>
      </c>
      <c r="F4" s="22"/>
      <c r="G4" s="23">
        <v>0</v>
      </c>
      <c r="H4" s="23">
        <v>0</v>
      </c>
      <c r="I4" s="23">
        <v>0</v>
      </c>
      <c r="J4" s="23">
        <v>0</v>
      </c>
      <c r="K4" s="23">
        <v>0</v>
      </c>
    </row>
    <row r="5" spans="1:11">
      <c r="A5" s="24" t="s">
        <v>157</v>
      </c>
      <c r="B5" s="21"/>
      <c r="C5" s="21"/>
      <c r="D5" s="22"/>
      <c r="E5" s="14"/>
      <c r="F5" s="22"/>
      <c r="G5" s="14"/>
      <c r="H5" s="14"/>
      <c r="I5" s="14"/>
      <c r="J5" s="14"/>
      <c r="K5" s="14">
        <v>0</v>
      </c>
    </row>
    <row r="6" spans="1:11">
      <c r="A6" s="24" t="s">
        <v>158</v>
      </c>
      <c r="B6" s="21"/>
      <c r="C6" s="21"/>
      <c r="D6" s="22"/>
      <c r="E6" s="14"/>
      <c r="F6" s="22"/>
      <c r="G6" s="14"/>
      <c r="H6" s="14"/>
      <c r="I6" s="14"/>
      <c r="J6" s="14"/>
      <c r="K6" s="14">
        <v>0</v>
      </c>
    </row>
    <row r="7" spans="1:11">
      <c r="A7" s="24" t="s">
        <v>159</v>
      </c>
      <c r="B7" s="21"/>
      <c r="C7" s="21"/>
      <c r="D7" s="22"/>
      <c r="E7" s="14"/>
      <c r="F7" s="22"/>
      <c r="G7" s="14"/>
      <c r="H7" s="14"/>
      <c r="I7" s="14"/>
      <c r="J7" s="14"/>
      <c r="K7" s="14">
        <v>0</v>
      </c>
    </row>
    <row r="8" spans="1:11">
      <c r="A8" s="24" t="s">
        <v>160</v>
      </c>
      <c r="B8" s="21"/>
      <c r="C8" s="21"/>
      <c r="D8" s="22"/>
      <c r="E8" s="14"/>
      <c r="F8" s="22"/>
      <c r="G8" s="14"/>
      <c r="H8" s="14"/>
      <c r="I8" s="14"/>
      <c r="J8" s="14"/>
      <c r="K8" s="14">
        <v>0</v>
      </c>
    </row>
    <row r="9" spans="1:11">
      <c r="A9" s="24"/>
      <c r="B9" s="21"/>
      <c r="C9" s="21"/>
      <c r="D9" s="22"/>
      <c r="E9" s="14"/>
      <c r="F9" s="22"/>
      <c r="G9" s="14"/>
      <c r="H9" s="14"/>
      <c r="I9" s="14"/>
      <c r="J9" s="14"/>
      <c r="K9" s="14"/>
    </row>
    <row r="10" spans="1:11">
      <c r="A10" s="15" t="s">
        <v>161</v>
      </c>
      <c r="B10" s="21"/>
      <c r="C10" s="21"/>
      <c r="D10" s="22"/>
      <c r="E10" s="23">
        <v>0</v>
      </c>
      <c r="F10" s="22"/>
      <c r="G10" s="23">
        <v>0</v>
      </c>
      <c r="H10" s="23">
        <v>0</v>
      </c>
      <c r="I10" s="23">
        <v>0</v>
      </c>
      <c r="J10" s="23">
        <v>0</v>
      </c>
      <c r="K10" s="23">
        <v>0</v>
      </c>
    </row>
    <row r="11" spans="1:11">
      <c r="A11" s="24" t="s">
        <v>162</v>
      </c>
      <c r="B11" s="25">
        <v>39597</v>
      </c>
      <c r="C11" s="25">
        <v>39693</v>
      </c>
      <c r="D11" s="25">
        <v>44076</v>
      </c>
      <c r="E11" s="26">
        <v>46000000</v>
      </c>
      <c r="F11" s="69">
        <v>144</v>
      </c>
      <c r="G11" s="26">
        <v>325400</v>
      </c>
      <c r="H11" s="64">
        <v>16334.386</v>
      </c>
      <c r="I11" s="64">
        <v>976200</v>
      </c>
      <c r="J11" s="64">
        <v>45050600</v>
      </c>
      <c r="K11" s="64">
        <f>SUM(E11-J11)</f>
        <v>949400</v>
      </c>
    </row>
    <row r="12" spans="1:11">
      <c r="A12" s="24" t="s">
        <v>163</v>
      </c>
      <c r="B12" s="25">
        <v>41508</v>
      </c>
      <c r="C12" s="25">
        <v>41628</v>
      </c>
      <c r="D12" s="25">
        <v>47107</v>
      </c>
      <c r="E12" s="26">
        <v>60000000</v>
      </c>
      <c r="F12" s="69">
        <v>180</v>
      </c>
      <c r="G12" s="26">
        <v>337124.12</v>
      </c>
      <c r="H12" s="64">
        <v>262481.96600000001</v>
      </c>
      <c r="I12" s="64">
        <v>1011372.36</v>
      </c>
      <c r="J12" s="64">
        <v>25613131.039999999</v>
      </c>
      <c r="K12" s="64">
        <f t="shared" ref="K12:K13" si="0">SUM(E12-J12)</f>
        <v>34386868.960000001</v>
      </c>
    </row>
    <row r="13" spans="1:11">
      <c r="A13" s="24" t="s">
        <v>164</v>
      </c>
      <c r="B13" s="25">
        <v>42731</v>
      </c>
      <c r="C13" s="25">
        <v>42731</v>
      </c>
      <c r="D13" s="25">
        <v>48184</v>
      </c>
      <c r="E13" s="26">
        <v>76023628.730000004</v>
      </c>
      <c r="F13" s="69">
        <v>174</v>
      </c>
      <c r="G13" s="26">
        <v>445023.88</v>
      </c>
      <c r="H13" s="64">
        <v>445003.73</v>
      </c>
      <c r="I13" s="64">
        <v>1335071.6399999999</v>
      </c>
      <c r="J13" s="64">
        <v>14610328.76</v>
      </c>
      <c r="K13" s="64">
        <f t="shared" si="0"/>
        <v>61413299.970000006</v>
      </c>
    </row>
    <row r="14" spans="1:11">
      <c r="A14" s="24" t="s">
        <v>165</v>
      </c>
      <c r="B14" s="21"/>
      <c r="C14" s="21"/>
      <c r="D14" s="22"/>
      <c r="E14" s="14"/>
      <c r="F14" s="70"/>
      <c r="G14" s="14"/>
      <c r="H14" s="14"/>
      <c r="I14" s="14"/>
      <c r="J14" s="14"/>
      <c r="K14" s="14">
        <v>0</v>
      </c>
    </row>
    <row r="15" spans="1:11">
      <c r="A15" s="24"/>
      <c r="B15" s="21"/>
      <c r="C15" s="21"/>
      <c r="D15" s="22"/>
      <c r="E15" s="14"/>
      <c r="F15" s="22"/>
      <c r="G15" s="14"/>
      <c r="H15" s="14"/>
      <c r="I15" s="14"/>
      <c r="J15" s="14"/>
      <c r="K15" s="14"/>
    </row>
    <row r="16" spans="1:11" ht="22.5">
      <c r="A16" s="15" t="s">
        <v>166</v>
      </c>
      <c r="B16" s="21"/>
      <c r="C16" s="21"/>
      <c r="D16" s="22"/>
      <c r="E16" s="23">
        <v>0</v>
      </c>
      <c r="F16" s="22"/>
      <c r="G16" s="23">
        <v>0</v>
      </c>
      <c r="H16" s="23">
        <v>0</v>
      </c>
      <c r="I16" s="23">
        <v>0</v>
      </c>
      <c r="J16" s="23">
        <v>0</v>
      </c>
      <c r="K16" s="23">
        <v>0</v>
      </c>
    </row>
    <row r="17" spans="1:11">
      <c r="A17" s="16"/>
      <c r="B17" s="27"/>
      <c r="C17" s="27"/>
      <c r="D17" s="27"/>
      <c r="E17" s="27"/>
      <c r="F17" s="27"/>
      <c r="G17" s="27"/>
      <c r="H17" s="27"/>
      <c r="I17" s="27"/>
      <c r="J17" s="27"/>
      <c r="K17" s="27"/>
    </row>
  </sheetData>
  <mergeCells count="1">
    <mergeCell ref="A1:K1"/>
  </mergeCells>
  <pageMargins left="0.51181102362204722" right="0.11811023622047245" top="0.74803149606299213" bottom="0.74803149606299213" header="0.31496062992125984" footer="0.31496062992125984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workbookViewId="0">
      <selection sqref="A1:E4"/>
    </sheetView>
  </sheetViews>
  <sheetFormatPr baseColWidth="10" defaultRowHeight="11.25"/>
  <cols>
    <col min="1" max="1" width="1" style="29" customWidth="1"/>
    <col min="2" max="2" width="87.83203125" style="29" customWidth="1"/>
    <col min="3" max="5" width="17.83203125" style="29" bestFit="1" customWidth="1"/>
    <col min="6" max="16384" width="12" style="29"/>
  </cols>
  <sheetData>
    <row r="1" spans="1:5" ht="12.75" customHeight="1">
      <c r="A1" s="225" t="s">
        <v>622</v>
      </c>
      <c r="B1" s="226"/>
      <c r="C1" s="226"/>
      <c r="D1" s="226"/>
      <c r="E1" s="227"/>
    </row>
    <row r="2" spans="1:5" ht="12.75" customHeight="1">
      <c r="A2" s="245"/>
      <c r="B2" s="246"/>
      <c r="C2" s="246"/>
      <c r="D2" s="246"/>
      <c r="E2" s="247"/>
    </row>
    <row r="3" spans="1:5" ht="12.75" customHeight="1">
      <c r="A3" s="245"/>
      <c r="B3" s="246"/>
      <c r="C3" s="246"/>
      <c r="D3" s="246"/>
      <c r="E3" s="247"/>
    </row>
    <row r="4" spans="1:5" ht="12.75" customHeight="1">
      <c r="A4" s="248"/>
      <c r="B4" s="249"/>
      <c r="C4" s="249"/>
      <c r="D4" s="249"/>
      <c r="E4" s="250"/>
    </row>
    <row r="5" spans="1:5" ht="5.0999999999999996" customHeight="1">
      <c r="A5" s="37"/>
      <c r="B5" s="38"/>
      <c r="C5" s="36"/>
      <c r="D5" s="36"/>
      <c r="E5" s="36"/>
    </row>
    <row r="6" spans="1:5" ht="30">
      <c r="B6" s="54" t="s">
        <v>0</v>
      </c>
      <c r="C6" s="55" t="s">
        <v>568</v>
      </c>
      <c r="D6" s="55" t="s">
        <v>171</v>
      </c>
      <c r="E6" s="55" t="s">
        <v>254</v>
      </c>
    </row>
    <row r="7" spans="1:5" ht="15">
      <c r="B7" s="101" t="s">
        <v>236</v>
      </c>
      <c r="C7" s="106">
        <v>810993601.83999991</v>
      </c>
      <c r="D7" s="106">
        <v>440964701.88999999</v>
      </c>
      <c r="E7" s="106">
        <v>432223898.39999998</v>
      </c>
    </row>
    <row r="8" spans="1:5" ht="15">
      <c r="B8" s="100" t="s">
        <v>237</v>
      </c>
      <c r="C8" s="107">
        <v>557546648.26999998</v>
      </c>
      <c r="D8" s="107">
        <v>294591112.47000003</v>
      </c>
      <c r="E8" s="107">
        <v>285850308.98000002</v>
      </c>
    </row>
    <row r="9" spans="1:5" ht="15">
      <c r="B9" s="100" t="s">
        <v>238</v>
      </c>
      <c r="C9" s="107">
        <v>253446953.56999999</v>
      </c>
      <c r="D9" s="107">
        <v>146373589.41999999</v>
      </c>
      <c r="E9" s="107">
        <v>146373589.41999999</v>
      </c>
    </row>
    <row r="10" spans="1:5" ht="15">
      <c r="B10" s="100" t="s">
        <v>239</v>
      </c>
      <c r="C10" s="107"/>
      <c r="D10" s="107"/>
      <c r="E10" s="107"/>
    </row>
    <row r="11" spans="1:5" ht="15">
      <c r="B11" s="102"/>
      <c r="C11" s="108"/>
      <c r="D11" s="108"/>
      <c r="E11" s="108"/>
    </row>
    <row r="12" spans="1:5" ht="15">
      <c r="B12" s="101" t="s">
        <v>569</v>
      </c>
      <c r="C12" s="106">
        <v>810993601.83999991</v>
      </c>
      <c r="D12" s="106">
        <v>326704200.29000002</v>
      </c>
      <c r="E12" s="106">
        <v>318735104.59000003</v>
      </c>
    </row>
    <row r="13" spans="1:5" ht="15">
      <c r="B13" s="100" t="s">
        <v>240</v>
      </c>
      <c r="C13" s="107">
        <v>557546648.26999998</v>
      </c>
      <c r="D13" s="107">
        <v>215602643.46000001</v>
      </c>
      <c r="E13" s="107">
        <v>209124842.30000001</v>
      </c>
    </row>
    <row r="14" spans="1:5" ht="15">
      <c r="B14" s="100" t="s">
        <v>241</v>
      </c>
      <c r="C14" s="107">
        <v>253446953.56999999</v>
      </c>
      <c r="D14" s="107">
        <v>111101556.83</v>
      </c>
      <c r="E14" s="107">
        <v>109610262.29000001</v>
      </c>
    </row>
    <row r="15" spans="1:5" ht="15">
      <c r="B15" s="102"/>
      <c r="C15" s="108"/>
      <c r="D15" s="108"/>
      <c r="E15" s="108"/>
    </row>
    <row r="16" spans="1:5" ht="15">
      <c r="B16" s="101" t="s">
        <v>242</v>
      </c>
      <c r="C16" s="109">
        <v>0</v>
      </c>
      <c r="D16" s="106">
        <v>0</v>
      </c>
      <c r="E16" s="106">
        <v>0</v>
      </c>
    </row>
    <row r="17" spans="2:5" ht="15">
      <c r="B17" s="100" t="s">
        <v>243</v>
      </c>
      <c r="C17" s="110">
        <v>0</v>
      </c>
      <c r="D17" s="107">
        <v>0</v>
      </c>
      <c r="E17" s="107">
        <v>0</v>
      </c>
    </row>
    <row r="18" spans="2:5" ht="15">
      <c r="B18" s="100" t="s">
        <v>244</v>
      </c>
      <c r="C18" s="110">
        <v>0</v>
      </c>
      <c r="D18" s="107">
        <v>0</v>
      </c>
      <c r="E18" s="111">
        <v>0</v>
      </c>
    </row>
    <row r="19" spans="2:5" ht="15">
      <c r="B19" s="102"/>
      <c r="C19" s="108"/>
      <c r="D19" s="108"/>
      <c r="E19" s="108"/>
    </row>
    <row r="20" spans="2:5" ht="15">
      <c r="B20" s="101" t="s">
        <v>245</v>
      </c>
      <c r="C20" s="106">
        <v>0</v>
      </c>
      <c r="D20" s="106">
        <v>114260501.59999996</v>
      </c>
      <c r="E20" s="106">
        <v>113488793.80999994</v>
      </c>
    </row>
    <row r="21" spans="2:5" ht="15">
      <c r="B21" s="101"/>
      <c r="C21" s="108"/>
      <c r="D21" s="108"/>
      <c r="E21" s="108"/>
    </row>
    <row r="22" spans="2:5" ht="15">
      <c r="B22" s="101" t="s">
        <v>246</v>
      </c>
      <c r="C22" s="106">
        <v>0</v>
      </c>
      <c r="D22" s="106">
        <v>114260501.59999996</v>
      </c>
      <c r="E22" s="106">
        <v>113488793.80999994</v>
      </c>
    </row>
    <row r="23" spans="2:5" ht="15">
      <c r="B23" s="101"/>
      <c r="C23" s="112"/>
      <c r="D23" s="112"/>
      <c r="E23" s="112"/>
    </row>
    <row r="24" spans="2:5" ht="30">
      <c r="B24" s="103" t="s">
        <v>247</v>
      </c>
      <c r="C24" s="106">
        <v>0</v>
      </c>
      <c r="D24" s="106">
        <v>114260501.59999996</v>
      </c>
      <c r="E24" s="106">
        <v>113488793.80999994</v>
      </c>
    </row>
    <row r="25" spans="2:5" ht="15">
      <c r="B25" s="104"/>
      <c r="C25" s="105"/>
      <c r="D25" s="105"/>
      <c r="E25" s="105"/>
    </row>
    <row r="26" spans="2:5" ht="12.75">
      <c r="B26" s="56"/>
      <c r="C26" s="28"/>
      <c r="D26" s="28"/>
      <c r="E26" s="28"/>
    </row>
    <row r="27" spans="2:5" ht="15">
      <c r="B27" s="54" t="s">
        <v>248</v>
      </c>
      <c r="C27" s="68"/>
      <c r="D27" s="68"/>
      <c r="E27" s="68"/>
    </row>
    <row r="28" spans="2:5" ht="15">
      <c r="B28" s="115" t="s">
        <v>250</v>
      </c>
      <c r="C28" s="118">
        <v>1229015.8</v>
      </c>
      <c r="D28" s="118">
        <v>98006.32</v>
      </c>
      <c r="E28" s="118">
        <v>98006.32</v>
      </c>
    </row>
    <row r="29" spans="2:5" ht="15">
      <c r="B29" s="113" t="s">
        <v>251</v>
      </c>
      <c r="C29" s="119">
        <v>0</v>
      </c>
      <c r="D29" s="119">
        <v>0</v>
      </c>
      <c r="E29" s="119">
        <v>0</v>
      </c>
    </row>
    <row r="30" spans="2:5" ht="15">
      <c r="B30" s="113" t="s">
        <v>252</v>
      </c>
      <c r="C30" s="119">
        <v>1229015.8</v>
      </c>
      <c r="D30" s="119">
        <v>98006.32</v>
      </c>
      <c r="E30" s="119">
        <v>98006.32</v>
      </c>
    </row>
    <row r="31" spans="2:5" ht="15">
      <c r="B31" s="114"/>
      <c r="C31" s="120"/>
      <c r="D31" s="120"/>
      <c r="E31" s="120"/>
    </row>
    <row r="32" spans="2:5" ht="15">
      <c r="B32" s="115" t="s">
        <v>253</v>
      </c>
      <c r="C32" s="118">
        <v>1229015.8</v>
      </c>
      <c r="D32" s="118">
        <v>114358507.91999996</v>
      </c>
      <c r="E32" s="118">
        <v>113586800.12999994</v>
      </c>
    </row>
    <row r="33" spans="2:5" ht="15">
      <c r="B33" s="116"/>
      <c r="C33" s="117"/>
      <c r="D33" s="117"/>
      <c r="E33" s="117"/>
    </row>
    <row r="34" spans="2:5" ht="12.75">
      <c r="B34" s="56"/>
      <c r="C34" s="28"/>
      <c r="D34" s="28"/>
      <c r="E34" s="28"/>
    </row>
    <row r="35" spans="2:5" ht="15">
      <c r="B35" s="54" t="s">
        <v>248</v>
      </c>
      <c r="C35" s="68"/>
      <c r="D35" s="68"/>
      <c r="E35" s="68"/>
    </row>
    <row r="36" spans="2:5" ht="15">
      <c r="B36" s="123" t="s">
        <v>255</v>
      </c>
      <c r="C36" s="125">
        <v>0</v>
      </c>
      <c r="D36" s="125">
        <v>0</v>
      </c>
      <c r="E36" s="125">
        <v>0</v>
      </c>
    </row>
    <row r="37" spans="2:5" ht="15">
      <c r="B37" s="121" t="s">
        <v>256</v>
      </c>
      <c r="C37" s="126"/>
      <c r="D37" s="126"/>
      <c r="E37" s="126"/>
    </row>
    <row r="38" spans="2:5" ht="15">
      <c r="B38" s="121" t="s">
        <v>257</v>
      </c>
      <c r="C38" s="126"/>
      <c r="D38" s="126"/>
      <c r="E38" s="126"/>
    </row>
    <row r="39" spans="2:5" ht="15">
      <c r="B39" s="123" t="s">
        <v>258</v>
      </c>
      <c r="C39" s="125">
        <v>4060992</v>
      </c>
      <c r="D39" s="125">
        <v>1952400</v>
      </c>
      <c r="E39" s="125">
        <v>1952400</v>
      </c>
    </row>
    <row r="40" spans="2:5" ht="15">
      <c r="B40" s="121" t="s">
        <v>259</v>
      </c>
      <c r="C40" s="126">
        <v>0</v>
      </c>
      <c r="D40" s="126">
        <v>0</v>
      </c>
      <c r="E40" s="126">
        <v>0</v>
      </c>
    </row>
    <row r="41" spans="2:5" ht="15">
      <c r="B41" s="121" t="s">
        <v>260</v>
      </c>
      <c r="C41" s="126">
        <v>4060992</v>
      </c>
      <c r="D41" s="126">
        <v>1952400</v>
      </c>
      <c r="E41" s="126">
        <v>1952400</v>
      </c>
    </row>
    <row r="42" spans="2:5" ht="15">
      <c r="B42" s="122"/>
      <c r="C42" s="127"/>
      <c r="D42" s="127"/>
      <c r="E42" s="127"/>
    </row>
    <row r="43" spans="2:5" ht="15">
      <c r="B43" s="123" t="s">
        <v>261</v>
      </c>
      <c r="C43" s="125">
        <v>-4060992</v>
      </c>
      <c r="D43" s="125">
        <v>-1952400</v>
      </c>
      <c r="E43" s="125">
        <v>-1952400</v>
      </c>
    </row>
    <row r="44" spans="2:5" ht="15">
      <c r="B44" s="124"/>
      <c r="C44" s="128"/>
      <c r="D44" s="128"/>
      <c r="E44" s="128"/>
    </row>
    <row r="45" spans="2:5" ht="12.75">
      <c r="B45" s="28"/>
      <c r="C45" s="28"/>
      <c r="D45" s="28"/>
      <c r="E45" s="28"/>
    </row>
    <row r="46" spans="2:5" ht="15">
      <c r="B46" s="54" t="s">
        <v>248</v>
      </c>
      <c r="C46" s="68"/>
      <c r="D46" s="68"/>
      <c r="E46" s="68"/>
    </row>
    <row r="47" spans="2:5" ht="15">
      <c r="B47" s="134" t="s">
        <v>262</v>
      </c>
      <c r="C47" s="143">
        <v>557546648.26999998</v>
      </c>
      <c r="D47" s="143">
        <v>294591112.47000003</v>
      </c>
      <c r="E47" s="143">
        <v>285850308.98000002</v>
      </c>
    </row>
    <row r="48" spans="2:5" ht="30">
      <c r="B48" s="135" t="s">
        <v>263</v>
      </c>
      <c r="C48" s="137">
        <v>0</v>
      </c>
      <c r="D48" s="137">
        <v>0</v>
      </c>
      <c r="E48" s="137">
        <v>0</v>
      </c>
    </row>
    <row r="49" spans="2:5" ht="15">
      <c r="B49" s="136" t="s">
        <v>256</v>
      </c>
      <c r="C49" s="138"/>
      <c r="D49" s="138"/>
      <c r="E49" s="138"/>
    </row>
    <row r="50" spans="2:5" ht="15">
      <c r="B50" s="136" t="s">
        <v>259</v>
      </c>
      <c r="C50" s="138">
        <v>0</v>
      </c>
      <c r="D50" s="138">
        <v>0</v>
      </c>
      <c r="E50" s="138">
        <v>0</v>
      </c>
    </row>
    <row r="51" spans="2:5" ht="15">
      <c r="B51" s="130"/>
      <c r="C51" s="139"/>
      <c r="D51" s="139"/>
      <c r="E51" s="139"/>
    </row>
    <row r="52" spans="2:5" ht="15">
      <c r="B52" s="129" t="s">
        <v>240</v>
      </c>
      <c r="C52" s="138">
        <v>557546648.26999998</v>
      </c>
      <c r="D52" s="138">
        <v>215602643.46000001</v>
      </c>
      <c r="E52" s="138">
        <v>209124842.30000001</v>
      </c>
    </row>
    <row r="53" spans="2:5" ht="15">
      <c r="B53" s="130"/>
      <c r="C53" s="139"/>
      <c r="D53" s="139"/>
      <c r="E53" s="139"/>
    </row>
    <row r="54" spans="2:5" ht="15">
      <c r="B54" s="129" t="s">
        <v>243</v>
      </c>
      <c r="C54" s="141"/>
      <c r="D54" s="138">
        <v>0</v>
      </c>
      <c r="E54" s="138">
        <v>0</v>
      </c>
    </row>
    <row r="55" spans="2:5" ht="15">
      <c r="B55" s="130"/>
      <c r="C55" s="139"/>
      <c r="D55" s="139"/>
      <c r="E55" s="139"/>
    </row>
    <row r="56" spans="2:5" ht="30">
      <c r="B56" s="133" t="s">
        <v>570</v>
      </c>
      <c r="C56" s="137">
        <v>0</v>
      </c>
      <c r="D56" s="137">
        <v>78988469.01000002</v>
      </c>
      <c r="E56" s="137">
        <v>76725466.680000007</v>
      </c>
    </row>
    <row r="57" spans="2:5" ht="15">
      <c r="B57" s="132"/>
      <c r="C57" s="142"/>
      <c r="D57" s="142"/>
      <c r="E57" s="142"/>
    </row>
    <row r="58" spans="2:5" ht="30">
      <c r="B58" s="133" t="s">
        <v>264</v>
      </c>
      <c r="C58" s="137">
        <v>0</v>
      </c>
      <c r="D58" s="137">
        <v>78988469.01000002</v>
      </c>
      <c r="E58" s="137">
        <v>76725466.680000007</v>
      </c>
    </row>
    <row r="59" spans="2:5" ht="15">
      <c r="B59" s="131"/>
      <c r="C59" s="140"/>
      <c r="D59" s="140"/>
      <c r="E59" s="140"/>
    </row>
    <row r="60" spans="2:5" ht="12.75">
      <c r="B60" s="28"/>
      <c r="C60" s="28"/>
      <c r="D60" s="28"/>
      <c r="E60" s="28"/>
    </row>
    <row r="61" spans="2:5" ht="15">
      <c r="B61" s="54" t="s">
        <v>248</v>
      </c>
      <c r="C61" s="68"/>
      <c r="D61" s="68"/>
      <c r="E61" s="68"/>
    </row>
    <row r="62" spans="2:5" ht="15">
      <c r="B62" s="148" t="s">
        <v>238</v>
      </c>
      <c r="C62" s="156">
        <v>253446953.56999999</v>
      </c>
      <c r="D62" s="156">
        <v>146373589.41999999</v>
      </c>
      <c r="E62" s="156">
        <v>146373589.41999999</v>
      </c>
    </row>
    <row r="63" spans="2:5" ht="30">
      <c r="B63" s="149" t="s">
        <v>265</v>
      </c>
      <c r="C63" s="151">
        <v>-4060992</v>
      </c>
      <c r="D63" s="151">
        <v>-1952400</v>
      </c>
      <c r="E63" s="151">
        <v>-1952400</v>
      </c>
    </row>
    <row r="64" spans="2:5" ht="15">
      <c r="B64" s="150" t="s">
        <v>257</v>
      </c>
      <c r="C64" s="152"/>
      <c r="D64" s="152"/>
      <c r="E64" s="152"/>
    </row>
    <row r="65" spans="2:5" ht="15">
      <c r="B65" s="150" t="s">
        <v>260</v>
      </c>
      <c r="C65" s="152">
        <v>4060992</v>
      </c>
      <c r="D65" s="152">
        <v>1952400</v>
      </c>
      <c r="E65" s="152">
        <v>1952400</v>
      </c>
    </row>
    <row r="66" spans="2:5" ht="15">
      <c r="B66" s="145"/>
      <c r="C66" s="153"/>
      <c r="D66" s="153"/>
      <c r="E66" s="153"/>
    </row>
    <row r="67" spans="2:5" ht="15">
      <c r="B67" s="144" t="s">
        <v>266</v>
      </c>
      <c r="C67" s="152">
        <v>253446953.56999999</v>
      </c>
      <c r="D67" s="152">
        <v>111101556.83</v>
      </c>
      <c r="E67" s="152">
        <v>109610262.29000001</v>
      </c>
    </row>
    <row r="68" spans="2:5" ht="15">
      <c r="B68" s="145"/>
      <c r="C68" s="153"/>
      <c r="D68" s="153"/>
      <c r="E68" s="153"/>
    </row>
    <row r="69" spans="2:5" ht="15">
      <c r="B69" s="144" t="s">
        <v>244</v>
      </c>
      <c r="C69" s="154">
        <v>0</v>
      </c>
      <c r="D69" s="152">
        <v>0</v>
      </c>
      <c r="E69" s="152">
        <v>0</v>
      </c>
    </row>
    <row r="70" spans="2:5" ht="15">
      <c r="B70" s="145"/>
      <c r="C70" s="153"/>
      <c r="D70" s="153"/>
      <c r="E70" s="153"/>
    </row>
    <row r="71" spans="2:5" ht="30">
      <c r="B71" s="147" t="s">
        <v>571</v>
      </c>
      <c r="C71" s="151">
        <v>-4060992</v>
      </c>
      <c r="D71" s="151">
        <v>33319632.589999989</v>
      </c>
      <c r="E71" s="151">
        <v>34810927.12999998</v>
      </c>
    </row>
    <row r="72" spans="2:5" ht="15">
      <c r="B72" s="145"/>
      <c r="C72" s="153"/>
      <c r="D72" s="153"/>
      <c r="E72" s="153"/>
    </row>
    <row r="73" spans="2:5" ht="30">
      <c r="B73" s="147" t="s">
        <v>267</v>
      </c>
      <c r="C73" s="151">
        <v>0</v>
      </c>
      <c r="D73" s="151">
        <v>35272032.589999989</v>
      </c>
      <c r="E73" s="151">
        <v>36763327.12999998</v>
      </c>
    </row>
    <row r="74" spans="2:5" ht="15">
      <c r="B74" s="146"/>
      <c r="C74" s="155"/>
      <c r="D74" s="155"/>
      <c r="E74" s="155"/>
    </row>
  </sheetData>
  <mergeCells count="1">
    <mergeCell ref="A1:E4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workbookViewId="0">
      <selection activeCell="A3" sqref="A3"/>
    </sheetView>
  </sheetViews>
  <sheetFormatPr baseColWidth="10" defaultRowHeight="12.75"/>
  <cols>
    <col min="1" max="1" width="80.1640625" customWidth="1"/>
    <col min="2" max="2" width="17.83203125" customWidth="1"/>
    <col min="3" max="3" width="17.5" bestFit="1" customWidth="1"/>
    <col min="4" max="4" width="19.33203125" bestFit="1" customWidth="1"/>
    <col min="5" max="6" width="17.5" bestFit="1" customWidth="1"/>
    <col min="7" max="7" width="18" customWidth="1"/>
  </cols>
  <sheetData>
    <row r="1" spans="1:7" ht="52.5" customHeight="1">
      <c r="A1" s="251" t="s">
        <v>623</v>
      </c>
      <c r="B1" s="252"/>
      <c r="C1" s="252"/>
      <c r="D1" s="252"/>
      <c r="E1" s="252"/>
      <c r="F1" s="252"/>
      <c r="G1" s="253"/>
    </row>
    <row r="2" spans="1:7">
      <c r="A2" s="30"/>
      <c r="B2" s="254" t="s">
        <v>167</v>
      </c>
      <c r="C2" s="254"/>
      <c r="D2" s="254"/>
      <c r="E2" s="254"/>
      <c r="F2" s="254"/>
      <c r="G2" s="31"/>
    </row>
    <row r="3" spans="1:7" ht="22.5">
      <c r="A3" s="32" t="s">
        <v>0</v>
      </c>
      <c r="B3" s="33" t="s">
        <v>168</v>
      </c>
      <c r="C3" s="34" t="s">
        <v>169</v>
      </c>
      <c r="D3" s="33" t="s">
        <v>170</v>
      </c>
      <c r="E3" s="33" t="s">
        <v>171</v>
      </c>
      <c r="F3" s="33" t="s">
        <v>172</v>
      </c>
      <c r="G3" s="32" t="s">
        <v>173</v>
      </c>
    </row>
    <row r="4" spans="1:7">
      <c r="A4" s="35"/>
      <c r="B4" s="36"/>
      <c r="C4" s="36"/>
      <c r="D4" s="36"/>
      <c r="E4" s="36"/>
      <c r="F4" s="36"/>
      <c r="G4" s="36"/>
    </row>
    <row r="5" spans="1:7" ht="15">
      <c r="A5" s="159" t="s">
        <v>174</v>
      </c>
      <c r="B5" s="168"/>
      <c r="C5" s="168"/>
      <c r="D5" s="168"/>
      <c r="E5" s="168"/>
      <c r="F5" s="168"/>
      <c r="G5" s="168"/>
    </row>
    <row r="6" spans="1:7" ht="15">
      <c r="A6" s="160" t="s">
        <v>175</v>
      </c>
      <c r="B6" s="169">
        <v>115605360</v>
      </c>
      <c r="C6" s="169">
        <v>0</v>
      </c>
      <c r="D6" s="169">
        <v>115605360</v>
      </c>
      <c r="E6" s="169">
        <v>79630828.530000001</v>
      </c>
      <c r="F6" s="169">
        <v>79768075.510000005</v>
      </c>
      <c r="G6" s="169">
        <v>-35837284.489999995</v>
      </c>
    </row>
    <row r="7" spans="1:7" ht="15">
      <c r="A7" s="160" t="s">
        <v>176</v>
      </c>
      <c r="B7" s="169">
        <v>0</v>
      </c>
      <c r="C7" s="169">
        <v>0</v>
      </c>
      <c r="D7" s="169">
        <v>0</v>
      </c>
      <c r="E7" s="169">
        <v>0</v>
      </c>
      <c r="F7" s="169">
        <v>0</v>
      </c>
      <c r="G7" s="169">
        <v>0</v>
      </c>
    </row>
    <row r="8" spans="1:7" ht="15">
      <c r="A8" s="160" t="s">
        <v>177</v>
      </c>
      <c r="B8" s="169">
        <v>0</v>
      </c>
      <c r="C8" s="169">
        <v>0</v>
      </c>
      <c r="D8" s="169">
        <v>0</v>
      </c>
      <c r="E8" s="169">
        <v>0</v>
      </c>
      <c r="F8" s="169">
        <v>0</v>
      </c>
      <c r="G8" s="169">
        <v>0</v>
      </c>
    </row>
    <row r="9" spans="1:7" ht="15">
      <c r="A9" s="160" t="s">
        <v>178</v>
      </c>
      <c r="B9" s="169">
        <v>100135836</v>
      </c>
      <c r="C9" s="169">
        <v>0</v>
      </c>
      <c r="D9" s="169">
        <v>100135836</v>
      </c>
      <c r="E9" s="169">
        <v>25993294.149999999</v>
      </c>
      <c r="F9" s="169">
        <v>17107893.379999999</v>
      </c>
      <c r="G9" s="169">
        <v>-83027942.620000005</v>
      </c>
    </row>
    <row r="10" spans="1:7" ht="15">
      <c r="A10" s="160" t="s">
        <v>179</v>
      </c>
      <c r="B10" s="169">
        <v>1598454</v>
      </c>
      <c r="C10" s="169">
        <v>0</v>
      </c>
      <c r="D10" s="169">
        <v>1598454</v>
      </c>
      <c r="E10" s="169">
        <v>1086334.3700000001</v>
      </c>
      <c r="F10" s="169">
        <v>1086334.3700000001</v>
      </c>
      <c r="G10" s="169">
        <v>-512119.62999999989</v>
      </c>
    </row>
    <row r="11" spans="1:7" ht="15">
      <c r="A11" s="160" t="s">
        <v>180</v>
      </c>
      <c r="B11" s="169">
        <v>20182500</v>
      </c>
      <c r="C11" s="169">
        <v>0</v>
      </c>
      <c r="D11" s="169">
        <v>20182500</v>
      </c>
      <c r="E11" s="169">
        <v>2827443.8</v>
      </c>
      <c r="F11" s="169">
        <v>2834794.1</v>
      </c>
      <c r="G11" s="169">
        <v>-17347705.899999999</v>
      </c>
    </row>
    <row r="12" spans="1:7" ht="15">
      <c r="A12" s="160" t="s">
        <v>181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9">
        <v>0</v>
      </c>
    </row>
    <row r="13" spans="1:7" ht="15">
      <c r="A13" s="157" t="s">
        <v>182</v>
      </c>
      <c r="B13" s="169">
        <v>305096753.36000001</v>
      </c>
      <c r="C13" s="169">
        <v>43645691.729999997</v>
      </c>
      <c r="D13" s="169">
        <v>348742445.09000003</v>
      </c>
      <c r="E13" s="169">
        <v>179156244.15000001</v>
      </c>
      <c r="F13" s="169">
        <v>179156244.15000001</v>
      </c>
      <c r="G13" s="169">
        <v>-125940509.21000001</v>
      </c>
    </row>
    <row r="14" spans="1:7" ht="15">
      <c r="A14" s="164" t="s">
        <v>183</v>
      </c>
      <c r="B14" s="169">
        <v>305096753.36000001</v>
      </c>
      <c r="C14" s="169">
        <v>43645691.729999997</v>
      </c>
      <c r="D14" s="169">
        <v>348742445.09000003</v>
      </c>
      <c r="E14" s="169">
        <v>179156244.15000001</v>
      </c>
      <c r="F14" s="169">
        <v>179156244.15000001</v>
      </c>
      <c r="G14" s="169">
        <v>-125940509.21000001</v>
      </c>
    </row>
    <row r="15" spans="1:7" ht="15">
      <c r="A15" s="164" t="s">
        <v>184</v>
      </c>
      <c r="B15" s="169"/>
      <c r="C15" s="169"/>
      <c r="D15" s="169">
        <v>0</v>
      </c>
      <c r="E15" s="169"/>
      <c r="F15" s="169"/>
      <c r="G15" s="169">
        <v>0</v>
      </c>
    </row>
    <row r="16" spans="1:7" ht="15">
      <c r="A16" s="164" t="s">
        <v>185</v>
      </c>
      <c r="B16" s="169"/>
      <c r="C16" s="169"/>
      <c r="D16" s="169">
        <v>0</v>
      </c>
      <c r="E16" s="169"/>
      <c r="F16" s="169"/>
      <c r="G16" s="169">
        <v>0</v>
      </c>
    </row>
    <row r="17" spans="1:7" ht="15">
      <c r="A17" s="164" t="s">
        <v>186</v>
      </c>
      <c r="B17" s="169"/>
      <c r="C17" s="169"/>
      <c r="D17" s="169">
        <v>0</v>
      </c>
      <c r="E17" s="169"/>
      <c r="F17" s="169"/>
      <c r="G17" s="169">
        <v>0</v>
      </c>
    </row>
    <row r="18" spans="1:7" ht="15">
      <c r="A18" s="164" t="s">
        <v>187</v>
      </c>
      <c r="B18" s="169"/>
      <c r="C18" s="169"/>
      <c r="D18" s="169">
        <v>0</v>
      </c>
      <c r="E18" s="169"/>
      <c r="F18" s="169"/>
      <c r="G18" s="169">
        <v>0</v>
      </c>
    </row>
    <row r="19" spans="1:7" ht="15">
      <c r="A19" s="164" t="s">
        <v>188</v>
      </c>
      <c r="B19" s="169"/>
      <c r="C19" s="169"/>
      <c r="D19" s="169">
        <v>0</v>
      </c>
      <c r="E19" s="169"/>
      <c r="F19" s="169"/>
      <c r="G19" s="169">
        <v>0</v>
      </c>
    </row>
    <row r="20" spans="1:7" ht="15">
      <c r="A20" s="164" t="s">
        <v>189</v>
      </c>
      <c r="B20" s="169"/>
      <c r="C20" s="169"/>
      <c r="D20" s="169">
        <v>0</v>
      </c>
      <c r="E20" s="169"/>
      <c r="F20" s="169"/>
      <c r="G20" s="169">
        <v>0</v>
      </c>
    </row>
    <row r="21" spans="1:7" ht="15">
      <c r="A21" s="164" t="s">
        <v>190</v>
      </c>
      <c r="B21" s="169"/>
      <c r="C21" s="169"/>
      <c r="D21" s="169">
        <v>0</v>
      </c>
      <c r="E21" s="169"/>
      <c r="F21" s="169"/>
      <c r="G21" s="169">
        <v>0</v>
      </c>
    </row>
    <row r="22" spans="1:7" ht="15">
      <c r="A22" s="164" t="s">
        <v>191</v>
      </c>
      <c r="B22" s="169"/>
      <c r="C22" s="169"/>
      <c r="D22" s="169">
        <v>0</v>
      </c>
      <c r="E22" s="169"/>
      <c r="F22" s="169"/>
      <c r="G22" s="169">
        <v>0</v>
      </c>
    </row>
    <row r="23" spans="1:7" ht="15">
      <c r="A23" s="164" t="s">
        <v>192</v>
      </c>
      <c r="B23" s="169"/>
      <c r="C23" s="169"/>
      <c r="D23" s="169">
        <v>0</v>
      </c>
      <c r="E23" s="169"/>
      <c r="F23" s="169"/>
      <c r="G23" s="169">
        <v>0</v>
      </c>
    </row>
    <row r="24" spans="1:7" ht="15">
      <c r="A24" s="164" t="s">
        <v>193</v>
      </c>
      <c r="B24" s="169"/>
      <c r="C24" s="169"/>
      <c r="D24" s="169">
        <v>0</v>
      </c>
      <c r="E24" s="169"/>
      <c r="F24" s="169"/>
      <c r="G24" s="169">
        <v>0</v>
      </c>
    </row>
    <row r="25" spans="1:7" ht="15">
      <c r="A25" s="160" t="s">
        <v>194</v>
      </c>
      <c r="B25" s="169">
        <v>5240144.91</v>
      </c>
      <c r="C25" s="169">
        <v>0</v>
      </c>
      <c r="D25" s="169">
        <v>5240144.91</v>
      </c>
      <c r="E25" s="169">
        <v>2312824.37</v>
      </c>
      <c r="F25" s="169">
        <v>2312824.37</v>
      </c>
      <c r="G25" s="169">
        <v>-2927320.54</v>
      </c>
    </row>
    <row r="26" spans="1:7" ht="15">
      <c r="A26" s="164" t="s">
        <v>195</v>
      </c>
      <c r="B26" s="169">
        <v>5240144.91</v>
      </c>
      <c r="C26" s="169">
        <v>0</v>
      </c>
      <c r="D26" s="169">
        <v>5240144.91</v>
      </c>
      <c r="E26" s="169">
        <v>2312824.37</v>
      </c>
      <c r="F26" s="169">
        <v>2312824.37</v>
      </c>
      <c r="G26" s="169">
        <v>-2927320.54</v>
      </c>
    </row>
    <row r="27" spans="1:7" ht="15">
      <c r="A27" s="164" t="s">
        <v>196</v>
      </c>
      <c r="B27" s="169"/>
      <c r="C27" s="169"/>
      <c r="D27" s="169">
        <v>0</v>
      </c>
      <c r="E27" s="169"/>
      <c r="F27" s="169"/>
      <c r="G27" s="169">
        <v>0</v>
      </c>
    </row>
    <row r="28" spans="1:7" ht="15">
      <c r="A28" s="164" t="s">
        <v>197</v>
      </c>
      <c r="B28" s="169"/>
      <c r="C28" s="169"/>
      <c r="D28" s="169">
        <v>0</v>
      </c>
      <c r="E28" s="169"/>
      <c r="F28" s="169"/>
      <c r="G28" s="169">
        <v>0</v>
      </c>
    </row>
    <row r="29" spans="1:7" ht="15">
      <c r="A29" s="164" t="s">
        <v>198</v>
      </c>
      <c r="B29" s="169"/>
      <c r="C29" s="169"/>
      <c r="D29" s="169">
        <v>0</v>
      </c>
      <c r="E29" s="169"/>
      <c r="F29" s="169"/>
      <c r="G29" s="169">
        <v>0</v>
      </c>
    </row>
    <row r="30" spans="1:7" ht="15">
      <c r="A30" s="164" t="s">
        <v>199</v>
      </c>
      <c r="B30" s="169"/>
      <c r="C30" s="169"/>
      <c r="D30" s="169">
        <v>0</v>
      </c>
      <c r="E30" s="169"/>
      <c r="F30" s="169"/>
      <c r="G30" s="169">
        <v>0</v>
      </c>
    </row>
    <row r="31" spans="1:7" ht="15">
      <c r="A31" s="160" t="s">
        <v>200</v>
      </c>
      <c r="B31" s="169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</row>
    <row r="32" spans="1:7" ht="15">
      <c r="A32" s="160" t="s">
        <v>201</v>
      </c>
      <c r="B32" s="169">
        <v>9687600</v>
      </c>
      <c r="C32" s="169">
        <v>0</v>
      </c>
      <c r="D32" s="169">
        <v>9687600</v>
      </c>
      <c r="E32" s="169">
        <v>3584143.1</v>
      </c>
      <c r="F32" s="169">
        <v>3584143.1</v>
      </c>
      <c r="G32" s="169">
        <v>-6103456.9000000004</v>
      </c>
    </row>
    <row r="33" spans="1:7" ht="15">
      <c r="A33" s="164" t="s">
        <v>202</v>
      </c>
      <c r="B33" s="169">
        <v>9687600</v>
      </c>
      <c r="C33" s="169">
        <v>0</v>
      </c>
      <c r="D33" s="169">
        <v>9687600</v>
      </c>
      <c r="E33" s="169">
        <v>3584143.1</v>
      </c>
      <c r="F33" s="169">
        <v>3584143.1</v>
      </c>
      <c r="G33" s="169">
        <v>-6103456.9000000004</v>
      </c>
    </row>
    <row r="34" spans="1:7" ht="15">
      <c r="A34" s="160" t="s">
        <v>203</v>
      </c>
      <c r="B34" s="169">
        <v>0</v>
      </c>
      <c r="C34" s="169">
        <v>0</v>
      </c>
      <c r="D34" s="169">
        <v>0</v>
      </c>
      <c r="E34" s="169">
        <v>0</v>
      </c>
      <c r="F34" s="169">
        <v>0</v>
      </c>
      <c r="G34" s="169">
        <v>0</v>
      </c>
    </row>
    <row r="35" spans="1:7" ht="15">
      <c r="A35" s="164" t="s">
        <v>204</v>
      </c>
      <c r="B35" s="169"/>
      <c r="C35" s="169"/>
      <c r="D35" s="169">
        <v>0</v>
      </c>
      <c r="E35" s="169"/>
      <c r="F35" s="169"/>
      <c r="G35" s="169">
        <v>0</v>
      </c>
    </row>
    <row r="36" spans="1:7" ht="15">
      <c r="A36" s="164" t="s">
        <v>205</v>
      </c>
      <c r="B36" s="169"/>
      <c r="C36" s="169"/>
      <c r="D36" s="169">
        <v>0</v>
      </c>
      <c r="E36" s="169"/>
      <c r="F36" s="169"/>
      <c r="G36" s="169">
        <v>0</v>
      </c>
    </row>
    <row r="37" spans="1:7" ht="15">
      <c r="A37" s="161"/>
      <c r="B37" s="169"/>
      <c r="C37" s="169"/>
      <c r="D37" s="169"/>
      <c r="E37" s="169"/>
      <c r="F37" s="169"/>
      <c r="G37" s="169"/>
    </row>
    <row r="38" spans="1:7" ht="15">
      <c r="A38" s="162" t="s">
        <v>206</v>
      </c>
      <c r="B38" s="170">
        <v>557546648.26999998</v>
      </c>
      <c r="C38" s="170">
        <v>43645691.729999997</v>
      </c>
      <c r="D38" s="170">
        <v>601192340</v>
      </c>
      <c r="E38" s="170">
        <v>294591112.47000003</v>
      </c>
      <c r="F38" s="170">
        <v>285850308.98000002</v>
      </c>
      <c r="G38" s="170">
        <v>-271696339.28999996</v>
      </c>
    </row>
    <row r="39" spans="1:7" ht="15">
      <c r="A39" s="162" t="s">
        <v>207</v>
      </c>
      <c r="B39" s="171"/>
      <c r="C39" s="171"/>
      <c r="D39" s="171"/>
      <c r="E39" s="171"/>
      <c r="F39" s="171"/>
      <c r="G39" s="170">
        <v>0</v>
      </c>
    </row>
    <row r="40" spans="1:7" ht="15">
      <c r="A40" s="161"/>
      <c r="B40" s="172"/>
      <c r="C40" s="172"/>
      <c r="D40" s="172"/>
      <c r="E40" s="172"/>
      <c r="F40" s="172"/>
      <c r="G40" s="172"/>
    </row>
    <row r="41" spans="1:7" ht="15">
      <c r="A41" s="162" t="s">
        <v>208</v>
      </c>
      <c r="B41" s="172"/>
      <c r="C41" s="172"/>
      <c r="D41" s="172"/>
      <c r="E41" s="172"/>
      <c r="F41" s="172"/>
      <c r="G41" s="172"/>
    </row>
    <row r="42" spans="1:7" ht="15">
      <c r="A42" s="160" t="s">
        <v>209</v>
      </c>
      <c r="B42" s="169">
        <v>253446953.56999999</v>
      </c>
      <c r="C42" s="169">
        <v>11678749.09</v>
      </c>
      <c r="D42" s="169">
        <v>265125702.66</v>
      </c>
      <c r="E42" s="169">
        <v>140878836.22999999</v>
      </c>
      <c r="F42" s="169">
        <v>140878836.22999999</v>
      </c>
      <c r="G42" s="169">
        <v>-112568117.34</v>
      </c>
    </row>
    <row r="43" spans="1:7" ht="30">
      <c r="A43" s="165" t="s">
        <v>210</v>
      </c>
      <c r="B43" s="169"/>
      <c r="C43" s="169"/>
      <c r="D43" s="169">
        <v>0</v>
      </c>
      <c r="E43" s="169"/>
      <c r="F43" s="169"/>
      <c r="G43" s="169">
        <v>0</v>
      </c>
    </row>
    <row r="44" spans="1:7" ht="15">
      <c r="A44" s="165" t="s">
        <v>211</v>
      </c>
      <c r="B44" s="169"/>
      <c r="C44" s="169"/>
      <c r="D44" s="169">
        <v>0</v>
      </c>
      <c r="E44" s="169"/>
      <c r="F44" s="169"/>
      <c r="G44" s="169">
        <v>0</v>
      </c>
    </row>
    <row r="45" spans="1:7" ht="15">
      <c r="A45" s="165" t="s">
        <v>212</v>
      </c>
      <c r="B45" s="169">
        <v>74909326.659999996</v>
      </c>
      <c r="C45" s="169">
        <v>0</v>
      </c>
      <c r="D45" s="169">
        <v>74909326.659999996</v>
      </c>
      <c r="E45" s="169">
        <v>45579257.909999996</v>
      </c>
      <c r="F45" s="169">
        <v>45579257.909999996</v>
      </c>
      <c r="G45" s="169">
        <v>-29330068.75</v>
      </c>
    </row>
    <row r="46" spans="1:7" ht="45">
      <c r="A46" s="165" t="s">
        <v>213</v>
      </c>
      <c r="B46" s="169">
        <v>178537626.91</v>
      </c>
      <c r="C46" s="169">
        <v>11678749.09</v>
      </c>
      <c r="D46" s="169">
        <v>190216376</v>
      </c>
      <c r="E46" s="169">
        <v>95299578.319999993</v>
      </c>
      <c r="F46" s="169">
        <v>95299578.319999993</v>
      </c>
      <c r="G46" s="169">
        <v>-83238048.590000004</v>
      </c>
    </row>
    <row r="47" spans="1:7" ht="15">
      <c r="A47" s="165" t="s">
        <v>214</v>
      </c>
      <c r="B47" s="169"/>
      <c r="C47" s="169"/>
      <c r="D47" s="169">
        <v>0</v>
      </c>
      <c r="E47" s="169"/>
      <c r="F47" s="169"/>
      <c r="G47" s="169">
        <v>0</v>
      </c>
    </row>
    <row r="48" spans="1:7" ht="30">
      <c r="A48" s="165" t="s">
        <v>215</v>
      </c>
      <c r="B48" s="169"/>
      <c r="C48" s="169"/>
      <c r="D48" s="169">
        <v>0</v>
      </c>
      <c r="E48" s="169"/>
      <c r="F48" s="169"/>
      <c r="G48" s="169">
        <v>0</v>
      </c>
    </row>
    <row r="49" spans="1:7" ht="30">
      <c r="A49" s="158" t="s">
        <v>216</v>
      </c>
      <c r="B49" s="169"/>
      <c r="C49" s="169"/>
      <c r="D49" s="169">
        <v>0</v>
      </c>
      <c r="E49" s="169"/>
      <c r="F49" s="169"/>
      <c r="G49" s="169">
        <v>0</v>
      </c>
    </row>
    <row r="50" spans="1:7" ht="15">
      <c r="A50" s="164" t="s">
        <v>217</v>
      </c>
      <c r="B50" s="169"/>
      <c r="C50" s="169"/>
      <c r="D50" s="169">
        <v>0</v>
      </c>
      <c r="E50" s="169"/>
      <c r="F50" s="169"/>
      <c r="G50" s="169">
        <v>0</v>
      </c>
    </row>
    <row r="51" spans="1:7" ht="15">
      <c r="A51" s="160" t="s">
        <v>218</v>
      </c>
      <c r="B51" s="169">
        <v>0</v>
      </c>
      <c r="C51" s="169">
        <v>10107772.77</v>
      </c>
      <c r="D51" s="169">
        <v>10107772.77</v>
      </c>
      <c r="E51" s="169">
        <v>5494753.1900000004</v>
      </c>
      <c r="F51" s="169">
        <v>5494753.1900000004</v>
      </c>
      <c r="G51" s="169">
        <v>5494753.1900000004</v>
      </c>
    </row>
    <row r="52" spans="1:7" ht="15">
      <c r="A52" s="158" t="s">
        <v>219</v>
      </c>
      <c r="B52" s="169"/>
      <c r="C52" s="169"/>
      <c r="D52" s="169">
        <v>0</v>
      </c>
      <c r="E52" s="169"/>
      <c r="F52" s="169"/>
      <c r="G52" s="169">
        <v>0</v>
      </c>
    </row>
    <row r="53" spans="1:7" ht="15">
      <c r="A53" s="165" t="s">
        <v>220</v>
      </c>
      <c r="B53" s="169"/>
      <c r="C53" s="169"/>
      <c r="D53" s="169">
        <v>0</v>
      </c>
      <c r="E53" s="169"/>
      <c r="F53" s="169"/>
      <c r="G53" s="169">
        <v>0</v>
      </c>
    </row>
    <row r="54" spans="1:7" ht="15">
      <c r="A54" s="165" t="s">
        <v>221</v>
      </c>
      <c r="B54" s="169"/>
      <c r="C54" s="169"/>
      <c r="D54" s="169">
        <v>0</v>
      </c>
      <c r="E54" s="169"/>
      <c r="F54" s="169"/>
      <c r="G54" s="169">
        <v>0</v>
      </c>
    </row>
    <row r="55" spans="1:7" ht="15">
      <c r="A55" s="158" t="s">
        <v>222</v>
      </c>
      <c r="B55" s="169">
        <v>0</v>
      </c>
      <c r="C55" s="169">
        <v>10107772.77</v>
      </c>
      <c r="D55" s="169">
        <v>10107772.77</v>
      </c>
      <c r="E55" s="169">
        <v>5494753.1900000004</v>
      </c>
      <c r="F55" s="169">
        <v>5494753.1900000004</v>
      </c>
      <c r="G55" s="169">
        <v>5494753.1900000004</v>
      </c>
    </row>
    <row r="56" spans="1:7" ht="15">
      <c r="A56" s="160" t="s">
        <v>223</v>
      </c>
      <c r="B56" s="169">
        <v>0</v>
      </c>
      <c r="C56" s="169">
        <v>0</v>
      </c>
      <c r="D56" s="169">
        <v>0</v>
      </c>
      <c r="E56" s="169">
        <v>0</v>
      </c>
      <c r="F56" s="169">
        <v>0</v>
      </c>
      <c r="G56" s="169">
        <v>0</v>
      </c>
    </row>
    <row r="57" spans="1:7" ht="30">
      <c r="A57" s="165" t="s">
        <v>224</v>
      </c>
      <c r="B57" s="169"/>
      <c r="C57" s="169"/>
      <c r="D57" s="169">
        <v>0</v>
      </c>
      <c r="E57" s="169"/>
      <c r="F57" s="169"/>
      <c r="G57" s="169">
        <v>0</v>
      </c>
    </row>
    <row r="58" spans="1:7" ht="15">
      <c r="A58" s="165" t="s">
        <v>225</v>
      </c>
      <c r="B58" s="169"/>
      <c r="C58" s="169"/>
      <c r="D58" s="169">
        <v>0</v>
      </c>
      <c r="E58" s="169"/>
      <c r="F58" s="169"/>
      <c r="G58" s="169">
        <v>0</v>
      </c>
    </row>
    <row r="59" spans="1:7" ht="15">
      <c r="A59" s="160" t="s">
        <v>226</v>
      </c>
      <c r="B59" s="169"/>
      <c r="C59" s="169"/>
      <c r="D59" s="169">
        <v>0</v>
      </c>
      <c r="E59" s="169"/>
      <c r="F59" s="169"/>
      <c r="G59" s="169">
        <v>0</v>
      </c>
    </row>
    <row r="60" spans="1:7" ht="15">
      <c r="A60" s="160" t="s">
        <v>227</v>
      </c>
      <c r="B60" s="169"/>
      <c r="C60" s="169"/>
      <c r="D60" s="169">
        <v>0</v>
      </c>
      <c r="E60" s="169"/>
      <c r="F60" s="169"/>
      <c r="G60" s="169">
        <v>0</v>
      </c>
    </row>
    <row r="61" spans="1:7" ht="15">
      <c r="A61" s="161"/>
      <c r="B61" s="172"/>
      <c r="C61" s="172"/>
      <c r="D61" s="172"/>
      <c r="E61" s="172"/>
      <c r="F61" s="172"/>
      <c r="G61" s="172"/>
    </row>
    <row r="62" spans="1:7" ht="15">
      <c r="A62" s="162" t="s">
        <v>228</v>
      </c>
      <c r="B62" s="170">
        <v>253446953.56999999</v>
      </c>
      <c r="C62" s="170">
        <v>21786521.859999999</v>
      </c>
      <c r="D62" s="170">
        <v>275233475.43000001</v>
      </c>
      <c r="E62" s="170">
        <v>146373589.41999999</v>
      </c>
      <c r="F62" s="170">
        <v>146373589.41999999</v>
      </c>
      <c r="G62" s="170">
        <v>-107073364.15000001</v>
      </c>
    </row>
    <row r="63" spans="1:7" ht="15">
      <c r="A63" s="161"/>
      <c r="B63" s="172"/>
      <c r="C63" s="172"/>
      <c r="D63" s="172"/>
      <c r="E63" s="172"/>
      <c r="F63" s="172"/>
      <c r="G63" s="172"/>
    </row>
    <row r="64" spans="1:7" ht="15">
      <c r="A64" s="162" t="s">
        <v>229</v>
      </c>
      <c r="B64" s="170">
        <v>0</v>
      </c>
      <c r="C64" s="170">
        <v>140200977.97</v>
      </c>
      <c r="D64" s="170">
        <v>140200977.97</v>
      </c>
      <c r="E64" s="170">
        <v>0</v>
      </c>
      <c r="F64" s="170">
        <v>0</v>
      </c>
      <c r="G64" s="170">
        <v>0</v>
      </c>
    </row>
    <row r="65" spans="1:7" ht="15">
      <c r="A65" s="160" t="s">
        <v>230</v>
      </c>
      <c r="B65" s="169">
        <v>0</v>
      </c>
      <c r="C65" s="169">
        <v>140200977.97</v>
      </c>
      <c r="D65" s="169">
        <v>140200977.97</v>
      </c>
      <c r="E65" s="169">
        <v>0</v>
      </c>
      <c r="F65" s="169">
        <v>0</v>
      </c>
      <c r="G65" s="169">
        <v>0</v>
      </c>
    </row>
    <row r="66" spans="1:7" ht="15">
      <c r="A66" s="161"/>
      <c r="B66" s="172"/>
      <c r="C66" s="172"/>
      <c r="D66" s="172"/>
      <c r="E66" s="172"/>
      <c r="F66" s="172"/>
      <c r="G66" s="172"/>
    </row>
    <row r="67" spans="1:7" ht="15">
      <c r="A67" s="162" t="s">
        <v>231</v>
      </c>
      <c r="B67" s="170">
        <v>810993601.83999991</v>
      </c>
      <c r="C67" s="170">
        <v>205633191.56</v>
      </c>
      <c r="D67" s="170">
        <v>1016626793.4000001</v>
      </c>
      <c r="E67" s="170">
        <v>440964701.88999999</v>
      </c>
      <c r="F67" s="170">
        <v>432223898.39999998</v>
      </c>
      <c r="G67" s="170">
        <v>-378769703.43999994</v>
      </c>
    </row>
    <row r="68" spans="1:7" ht="15">
      <c r="A68" s="161"/>
      <c r="B68" s="172"/>
      <c r="C68" s="172"/>
      <c r="D68" s="172"/>
      <c r="E68" s="172"/>
      <c r="F68" s="172"/>
      <c r="G68" s="172"/>
    </row>
    <row r="69" spans="1:7" ht="15">
      <c r="A69" s="162" t="s">
        <v>232</v>
      </c>
      <c r="B69" s="172"/>
      <c r="C69" s="172"/>
      <c r="D69" s="172"/>
      <c r="E69" s="172"/>
      <c r="F69" s="172"/>
      <c r="G69" s="172"/>
    </row>
    <row r="70" spans="1:7" ht="30">
      <c r="A70" s="167" t="s">
        <v>233</v>
      </c>
      <c r="B70" s="169">
        <v>0</v>
      </c>
      <c r="C70" s="169">
        <v>60840783.5</v>
      </c>
      <c r="D70" s="169">
        <v>60840783.5</v>
      </c>
      <c r="E70" s="169">
        <v>0</v>
      </c>
      <c r="F70" s="169">
        <v>0</v>
      </c>
      <c r="G70" s="169">
        <v>0</v>
      </c>
    </row>
    <row r="71" spans="1:7" ht="30">
      <c r="A71" s="167" t="s">
        <v>234</v>
      </c>
      <c r="B71" s="169">
        <v>0</v>
      </c>
      <c r="C71" s="169">
        <v>79360194.469999999</v>
      </c>
      <c r="D71" s="169">
        <v>79360194.469999999</v>
      </c>
      <c r="E71" s="169">
        <v>0</v>
      </c>
      <c r="F71" s="169">
        <v>0</v>
      </c>
      <c r="G71" s="169">
        <v>0</v>
      </c>
    </row>
    <row r="72" spans="1:7" ht="15">
      <c r="A72" s="166" t="s">
        <v>235</v>
      </c>
      <c r="B72" s="170">
        <v>0</v>
      </c>
      <c r="C72" s="170">
        <v>140200977.97</v>
      </c>
      <c r="D72" s="170">
        <v>140200977.97</v>
      </c>
      <c r="E72" s="170">
        <v>0</v>
      </c>
      <c r="F72" s="170">
        <v>0</v>
      </c>
      <c r="G72" s="170">
        <v>0</v>
      </c>
    </row>
    <row r="73" spans="1:7" ht="15">
      <c r="A73" s="163"/>
      <c r="B73" s="173"/>
      <c r="C73" s="173"/>
      <c r="D73" s="173"/>
      <c r="E73" s="173"/>
      <c r="F73" s="173"/>
      <c r="G73" s="173"/>
    </row>
  </sheetData>
  <mergeCells count="2">
    <mergeCell ref="A1:G1"/>
    <mergeCell ref="B2:F2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2"/>
  <sheetViews>
    <sheetView workbookViewId="0">
      <selection activeCell="A7" sqref="A7:A8"/>
    </sheetView>
  </sheetViews>
  <sheetFormatPr baseColWidth="10" defaultRowHeight="12.75"/>
  <cols>
    <col min="1" max="1" width="84.1640625" style="28" customWidth="1"/>
    <col min="2" max="5" width="24.5" style="28" customWidth="1"/>
    <col min="6" max="6" width="24.33203125" style="28" customWidth="1"/>
    <col min="7" max="7" width="24.5" style="28" customWidth="1"/>
    <col min="8" max="16384" width="12" style="28"/>
  </cols>
  <sheetData>
    <row r="1" spans="1:8" ht="48.75" customHeight="1">
      <c r="A1" s="257" t="s">
        <v>573</v>
      </c>
      <c r="B1" s="258"/>
      <c r="C1" s="258"/>
      <c r="D1" s="258"/>
      <c r="E1" s="258"/>
      <c r="F1" s="258"/>
      <c r="G1" s="258"/>
    </row>
    <row r="2" spans="1:8" ht="15">
      <c r="A2" s="259" t="s">
        <v>574</v>
      </c>
      <c r="B2" s="259"/>
      <c r="C2" s="259"/>
      <c r="D2" s="259"/>
      <c r="E2" s="259"/>
      <c r="F2" s="259"/>
      <c r="G2" s="259"/>
    </row>
    <row r="3" spans="1:8" ht="15">
      <c r="A3" s="260" t="s">
        <v>575</v>
      </c>
      <c r="B3" s="260"/>
      <c r="C3" s="260"/>
      <c r="D3" s="260"/>
      <c r="E3" s="260"/>
      <c r="F3" s="260"/>
      <c r="G3" s="260"/>
    </row>
    <row r="4" spans="1:8" ht="15">
      <c r="A4" s="260" t="s">
        <v>576</v>
      </c>
      <c r="B4" s="260"/>
      <c r="C4" s="260"/>
      <c r="D4" s="260"/>
      <c r="E4" s="260"/>
      <c r="F4" s="260"/>
      <c r="G4" s="260"/>
    </row>
    <row r="5" spans="1:8" ht="15">
      <c r="A5" s="261" t="s">
        <v>624</v>
      </c>
      <c r="B5" s="261"/>
      <c r="C5" s="261"/>
      <c r="D5" s="261"/>
      <c r="E5" s="261"/>
      <c r="F5" s="261"/>
      <c r="G5" s="261"/>
    </row>
    <row r="6" spans="1:8" ht="15">
      <c r="A6" s="262" t="s">
        <v>577</v>
      </c>
      <c r="B6" s="262"/>
      <c r="C6" s="262"/>
      <c r="D6" s="262"/>
      <c r="E6" s="262"/>
      <c r="F6" s="262"/>
      <c r="G6" s="262"/>
    </row>
    <row r="7" spans="1:8" ht="15">
      <c r="A7" s="255" t="s">
        <v>0</v>
      </c>
      <c r="B7" s="255" t="s">
        <v>268</v>
      </c>
      <c r="C7" s="255"/>
      <c r="D7" s="255"/>
      <c r="E7" s="255"/>
      <c r="F7" s="255"/>
      <c r="G7" s="256" t="s">
        <v>273</v>
      </c>
    </row>
    <row r="8" spans="1:8" ht="30">
      <c r="A8" s="255"/>
      <c r="B8" s="55" t="s">
        <v>269</v>
      </c>
      <c r="C8" s="55" t="s">
        <v>270</v>
      </c>
      <c r="D8" s="55" t="s">
        <v>271</v>
      </c>
      <c r="E8" s="55" t="s">
        <v>171</v>
      </c>
      <c r="F8" s="55" t="s">
        <v>272</v>
      </c>
      <c r="G8" s="255"/>
    </row>
    <row r="9" spans="1:8" ht="15">
      <c r="A9" s="178" t="s">
        <v>274</v>
      </c>
      <c r="B9" s="183">
        <v>557546648.26999998</v>
      </c>
      <c r="C9" s="183">
        <v>104486475.23</v>
      </c>
      <c r="D9" s="183">
        <v>662033123.5</v>
      </c>
      <c r="E9" s="183">
        <v>215602643.46000001</v>
      </c>
      <c r="F9" s="183">
        <v>209124842.29999998</v>
      </c>
      <c r="G9" s="183">
        <v>446430480.0399999</v>
      </c>
    </row>
    <row r="10" spans="1:8" ht="15">
      <c r="A10" s="179" t="s">
        <v>275</v>
      </c>
      <c r="B10" s="184">
        <v>279197273.35000002</v>
      </c>
      <c r="C10" s="184">
        <v>5499999.9999999991</v>
      </c>
      <c r="D10" s="184">
        <v>284697273.34999996</v>
      </c>
      <c r="E10" s="184">
        <v>113666177.47999999</v>
      </c>
      <c r="F10" s="184">
        <v>113666177.47999999</v>
      </c>
      <c r="G10" s="184">
        <v>171031095.86999995</v>
      </c>
    </row>
    <row r="11" spans="1:8" ht="15">
      <c r="A11" s="180" t="s">
        <v>277</v>
      </c>
      <c r="B11" s="184">
        <v>161095700.06</v>
      </c>
      <c r="C11" s="184">
        <v>2872903.42</v>
      </c>
      <c r="D11" s="184">
        <v>163968603.47999999</v>
      </c>
      <c r="E11" s="184">
        <v>71523816.670000002</v>
      </c>
      <c r="F11" s="184">
        <v>71523816.670000002</v>
      </c>
      <c r="G11" s="184">
        <v>92444786.809999987</v>
      </c>
      <c r="H11" s="57" t="s">
        <v>276</v>
      </c>
    </row>
    <row r="12" spans="1:8" ht="15">
      <c r="A12" s="180" t="s">
        <v>279</v>
      </c>
      <c r="B12" s="184">
        <v>3729234.01</v>
      </c>
      <c r="C12" s="184">
        <v>500000</v>
      </c>
      <c r="D12" s="184">
        <v>4229234.01</v>
      </c>
      <c r="E12" s="184">
        <v>1617785.1</v>
      </c>
      <c r="F12" s="184">
        <v>1617785.1</v>
      </c>
      <c r="G12" s="184">
        <v>2611448.9099999997</v>
      </c>
      <c r="H12" s="57" t="s">
        <v>278</v>
      </c>
    </row>
    <row r="13" spans="1:8" ht="15">
      <c r="A13" s="180" t="s">
        <v>281</v>
      </c>
      <c r="B13" s="184">
        <v>28689709.739999998</v>
      </c>
      <c r="C13" s="184">
        <v>4016321.92</v>
      </c>
      <c r="D13" s="184">
        <v>32706031.659999996</v>
      </c>
      <c r="E13" s="184">
        <v>13225232.6</v>
      </c>
      <c r="F13" s="184">
        <v>13225232.6</v>
      </c>
      <c r="G13" s="184">
        <v>19480799.059999995</v>
      </c>
      <c r="H13" s="57" t="s">
        <v>280</v>
      </c>
    </row>
    <row r="14" spans="1:8" ht="15">
      <c r="A14" s="180" t="s">
        <v>283</v>
      </c>
      <c r="B14" s="184">
        <v>62483899.359999999</v>
      </c>
      <c r="C14" s="184">
        <v>-3504722.09</v>
      </c>
      <c r="D14" s="184">
        <v>58979177.269999996</v>
      </c>
      <c r="E14" s="184">
        <v>18116882.170000002</v>
      </c>
      <c r="F14" s="184">
        <v>18116882.170000002</v>
      </c>
      <c r="G14" s="184">
        <v>40862295.099999994</v>
      </c>
      <c r="H14" s="57" t="s">
        <v>282</v>
      </c>
    </row>
    <row r="15" spans="1:8" ht="15">
      <c r="A15" s="180" t="s">
        <v>285</v>
      </c>
      <c r="B15" s="184">
        <v>21683730.18</v>
      </c>
      <c r="C15" s="184">
        <v>2291644.36</v>
      </c>
      <c r="D15" s="184">
        <v>23975374.539999999</v>
      </c>
      <c r="E15" s="184">
        <v>9182460.9399999995</v>
      </c>
      <c r="F15" s="184">
        <v>9182460.9399999995</v>
      </c>
      <c r="G15" s="184">
        <v>14792913.6</v>
      </c>
      <c r="H15" s="57" t="s">
        <v>284</v>
      </c>
    </row>
    <row r="16" spans="1:8" ht="15">
      <c r="A16" s="180" t="s">
        <v>287</v>
      </c>
      <c r="B16" s="184">
        <v>1515000</v>
      </c>
      <c r="C16" s="184">
        <v>-676147.61</v>
      </c>
      <c r="D16" s="184">
        <v>838852.39</v>
      </c>
      <c r="E16" s="184">
        <v>0</v>
      </c>
      <c r="F16" s="184">
        <v>0</v>
      </c>
      <c r="G16" s="184">
        <v>838852.39</v>
      </c>
      <c r="H16" s="57" t="s">
        <v>286</v>
      </c>
    </row>
    <row r="17" spans="1:8" ht="15">
      <c r="A17" s="180" t="s">
        <v>289</v>
      </c>
      <c r="B17" s="184"/>
      <c r="C17" s="184"/>
      <c r="D17" s="184">
        <v>0</v>
      </c>
      <c r="E17" s="184"/>
      <c r="F17" s="184"/>
      <c r="G17" s="184">
        <v>0</v>
      </c>
      <c r="H17" s="57" t="s">
        <v>288</v>
      </c>
    </row>
    <row r="18" spans="1:8" ht="15">
      <c r="A18" s="179" t="s">
        <v>290</v>
      </c>
      <c r="B18" s="184">
        <v>32987039.990000002</v>
      </c>
      <c r="C18" s="184">
        <v>2546785.7399999998</v>
      </c>
      <c r="D18" s="184">
        <v>35533825.729999997</v>
      </c>
      <c r="E18" s="184">
        <v>8551970.9199999999</v>
      </c>
      <c r="F18" s="184">
        <v>7619646.1000000006</v>
      </c>
      <c r="G18" s="184">
        <v>26981854.809999999</v>
      </c>
    </row>
    <row r="19" spans="1:8" ht="15">
      <c r="A19" s="180" t="s">
        <v>292</v>
      </c>
      <c r="B19" s="184">
        <v>6317000</v>
      </c>
      <c r="C19" s="184">
        <v>1281420.1399999999</v>
      </c>
      <c r="D19" s="184">
        <v>7598420.1399999997</v>
      </c>
      <c r="E19" s="184">
        <v>2744841.44</v>
      </c>
      <c r="F19" s="184">
        <v>2549315.52</v>
      </c>
      <c r="G19" s="184">
        <v>4853578.6999999993</v>
      </c>
      <c r="H19" s="57" t="s">
        <v>291</v>
      </c>
    </row>
    <row r="20" spans="1:8" ht="15">
      <c r="A20" s="180" t="s">
        <v>294</v>
      </c>
      <c r="B20" s="184">
        <v>1457500</v>
      </c>
      <c r="C20" s="184">
        <v>356420</v>
      </c>
      <c r="D20" s="184">
        <v>1813920</v>
      </c>
      <c r="E20" s="184">
        <v>771274.11</v>
      </c>
      <c r="F20" s="184">
        <v>715713.09</v>
      </c>
      <c r="G20" s="184">
        <v>1042645.89</v>
      </c>
      <c r="H20" s="57" t="s">
        <v>293</v>
      </c>
    </row>
    <row r="21" spans="1:8" ht="15">
      <c r="A21" s="180" t="s">
        <v>296</v>
      </c>
      <c r="B21" s="184">
        <v>57500</v>
      </c>
      <c r="C21" s="184">
        <v>0</v>
      </c>
      <c r="D21" s="184">
        <v>57500</v>
      </c>
      <c r="E21" s="184">
        <v>3480</v>
      </c>
      <c r="F21" s="184">
        <v>3480</v>
      </c>
      <c r="G21" s="184">
        <v>54020</v>
      </c>
      <c r="H21" s="57" t="s">
        <v>295</v>
      </c>
    </row>
    <row r="22" spans="1:8" ht="15">
      <c r="A22" s="180" t="s">
        <v>298</v>
      </c>
      <c r="B22" s="184">
        <v>12723840</v>
      </c>
      <c r="C22" s="184">
        <v>127591.01</v>
      </c>
      <c r="D22" s="184">
        <v>12851431.01</v>
      </c>
      <c r="E22" s="184">
        <v>2146322.29</v>
      </c>
      <c r="F22" s="184">
        <v>1782028.34</v>
      </c>
      <c r="G22" s="184">
        <v>10705108.719999999</v>
      </c>
      <c r="H22" s="57" t="s">
        <v>297</v>
      </c>
    </row>
    <row r="23" spans="1:8" ht="15">
      <c r="A23" s="180" t="s">
        <v>300</v>
      </c>
      <c r="B23" s="184">
        <v>682300</v>
      </c>
      <c r="C23" s="184">
        <v>230000</v>
      </c>
      <c r="D23" s="184">
        <v>912300</v>
      </c>
      <c r="E23" s="184">
        <v>152297.78</v>
      </c>
      <c r="F23" s="184">
        <v>118370.21</v>
      </c>
      <c r="G23" s="184">
        <v>760002.22</v>
      </c>
      <c r="H23" s="57" t="s">
        <v>299</v>
      </c>
    </row>
    <row r="24" spans="1:8" ht="15">
      <c r="A24" s="180" t="s">
        <v>302</v>
      </c>
      <c r="B24" s="184">
        <v>1157500</v>
      </c>
      <c r="C24" s="184">
        <v>45000</v>
      </c>
      <c r="D24" s="184">
        <v>1202500</v>
      </c>
      <c r="E24" s="184">
        <v>131953.74</v>
      </c>
      <c r="F24" s="184">
        <v>114514.32</v>
      </c>
      <c r="G24" s="184">
        <v>1070546.26</v>
      </c>
      <c r="H24" s="57" t="s">
        <v>301</v>
      </c>
    </row>
    <row r="25" spans="1:8" ht="15">
      <c r="A25" s="180" t="s">
        <v>304</v>
      </c>
      <c r="B25" s="184">
        <v>6308900</v>
      </c>
      <c r="C25" s="184">
        <v>320300</v>
      </c>
      <c r="D25" s="184">
        <v>6629200</v>
      </c>
      <c r="E25" s="184">
        <v>835159.2</v>
      </c>
      <c r="F25" s="184">
        <v>831509.26</v>
      </c>
      <c r="G25" s="184">
        <v>5794040.7999999998</v>
      </c>
      <c r="H25" s="57" t="s">
        <v>303</v>
      </c>
    </row>
    <row r="26" spans="1:8" ht="15">
      <c r="A26" s="180" t="s">
        <v>306</v>
      </c>
      <c r="B26" s="184"/>
      <c r="C26" s="184"/>
      <c r="D26" s="184">
        <v>0</v>
      </c>
      <c r="E26" s="184"/>
      <c r="F26" s="184"/>
      <c r="G26" s="184">
        <v>0</v>
      </c>
      <c r="H26" s="57" t="s">
        <v>305</v>
      </c>
    </row>
    <row r="27" spans="1:8" ht="15">
      <c r="A27" s="180" t="s">
        <v>308</v>
      </c>
      <c r="B27" s="184">
        <v>4282499.99</v>
      </c>
      <c r="C27" s="184">
        <v>186054.59</v>
      </c>
      <c r="D27" s="184">
        <v>4468554.58</v>
      </c>
      <c r="E27" s="184">
        <v>1766642.36</v>
      </c>
      <c r="F27" s="184">
        <v>1504715.36</v>
      </c>
      <c r="G27" s="184">
        <v>2701912.2199999997</v>
      </c>
      <c r="H27" s="57" t="s">
        <v>307</v>
      </c>
    </row>
    <row r="28" spans="1:8" ht="15">
      <c r="A28" s="179" t="s">
        <v>309</v>
      </c>
      <c r="B28" s="184">
        <v>121314152.28999999</v>
      </c>
      <c r="C28" s="184">
        <v>45844655.259999998</v>
      </c>
      <c r="D28" s="184">
        <v>167158807.54999998</v>
      </c>
      <c r="E28" s="184">
        <v>44326419.840000004</v>
      </c>
      <c r="F28" s="184">
        <v>42253647.279999994</v>
      </c>
      <c r="G28" s="184">
        <v>122832387.70999999</v>
      </c>
    </row>
    <row r="29" spans="1:8" ht="15">
      <c r="A29" s="180" t="s">
        <v>311</v>
      </c>
      <c r="B29" s="184">
        <v>3163235</v>
      </c>
      <c r="C29" s="184">
        <v>1495000</v>
      </c>
      <c r="D29" s="184">
        <v>4658235</v>
      </c>
      <c r="E29" s="184">
        <v>2061464.93</v>
      </c>
      <c r="F29" s="184">
        <v>1240339.25</v>
      </c>
      <c r="G29" s="184">
        <v>2596770.0700000003</v>
      </c>
      <c r="H29" s="57" t="s">
        <v>310</v>
      </c>
    </row>
    <row r="30" spans="1:8" ht="15">
      <c r="A30" s="180" t="s">
        <v>313</v>
      </c>
      <c r="B30" s="184">
        <v>31292000</v>
      </c>
      <c r="C30" s="184">
        <v>2411800</v>
      </c>
      <c r="D30" s="184">
        <v>33703800</v>
      </c>
      <c r="E30" s="184">
        <v>18551559.329999998</v>
      </c>
      <c r="F30" s="184">
        <v>18302489.93</v>
      </c>
      <c r="G30" s="184">
        <v>15152240.670000002</v>
      </c>
      <c r="H30" s="57" t="s">
        <v>312</v>
      </c>
    </row>
    <row r="31" spans="1:8" ht="15">
      <c r="A31" s="180" t="s">
        <v>315</v>
      </c>
      <c r="B31" s="184">
        <v>25084260</v>
      </c>
      <c r="C31" s="184">
        <v>32229062.66</v>
      </c>
      <c r="D31" s="184">
        <v>57313322.659999996</v>
      </c>
      <c r="E31" s="184">
        <v>11693279.42</v>
      </c>
      <c r="F31" s="184">
        <v>11517547.369999999</v>
      </c>
      <c r="G31" s="184">
        <v>45620043.239999995</v>
      </c>
      <c r="H31" s="57" t="s">
        <v>314</v>
      </c>
    </row>
    <row r="32" spans="1:8" ht="15">
      <c r="A32" s="180" t="s">
        <v>317</v>
      </c>
      <c r="B32" s="184">
        <v>4374900</v>
      </c>
      <c r="C32" s="184">
        <v>0</v>
      </c>
      <c r="D32" s="184">
        <v>4374900</v>
      </c>
      <c r="E32" s="184">
        <v>1633088.27</v>
      </c>
      <c r="F32" s="184">
        <v>1633088.27</v>
      </c>
      <c r="G32" s="184">
        <v>2741811.73</v>
      </c>
      <c r="H32" s="57" t="s">
        <v>316</v>
      </c>
    </row>
    <row r="33" spans="1:8" ht="15">
      <c r="A33" s="180" t="s">
        <v>319</v>
      </c>
      <c r="B33" s="184">
        <v>15176640</v>
      </c>
      <c r="C33" s="184">
        <v>200546.4</v>
      </c>
      <c r="D33" s="184">
        <v>15377186.4</v>
      </c>
      <c r="E33" s="184">
        <v>3269067.43</v>
      </c>
      <c r="F33" s="184">
        <v>2735038.72</v>
      </c>
      <c r="G33" s="184">
        <v>12108118.970000001</v>
      </c>
      <c r="H33" s="57" t="s">
        <v>318</v>
      </c>
    </row>
    <row r="34" spans="1:8" ht="15">
      <c r="A34" s="180" t="s">
        <v>321</v>
      </c>
      <c r="B34" s="184">
        <v>7050100</v>
      </c>
      <c r="C34" s="184">
        <v>3081800</v>
      </c>
      <c r="D34" s="184">
        <v>10131900</v>
      </c>
      <c r="E34" s="184">
        <v>2851038.9</v>
      </c>
      <c r="F34" s="184">
        <v>2605112.62</v>
      </c>
      <c r="G34" s="184">
        <v>7280861.0999999996</v>
      </c>
      <c r="H34" s="57" t="s">
        <v>320</v>
      </c>
    </row>
    <row r="35" spans="1:8" ht="15">
      <c r="A35" s="180" t="s">
        <v>323</v>
      </c>
      <c r="B35" s="184">
        <v>1513816</v>
      </c>
      <c r="C35" s="184">
        <v>538800</v>
      </c>
      <c r="D35" s="184">
        <v>2052616</v>
      </c>
      <c r="E35" s="184">
        <v>74792.72</v>
      </c>
      <c r="F35" s="184">
        <v>74792.72</v>
      </c>
      <c r="G35" s="184">
        <v>1977823.28</v>
      </c>
      <c r="H35" s="57" t="s">
        <v>322</v>
      </c>
    </row>
    <row r="36" spans="1:8" ht="15">
      <c r="A36" s="180" t="s">
        <v>325</v>
      </c>
      <c r="B36" s="184">
        <v>8755000</v>
      </c>
      <c r="C36" s="184">
        <v>4877646.2</v>
      </c>
      <c r="D36" s="184">
        <v>13632646.199999999</v>
      </c>
      <c r="E36" s="184">
        <v>2279918.5299999998</v>
      </c>
      <c r="F36" s="184">
        <v>2239388.83</v>
      </c>
      <c r="G36" s="184">
        <v>11352727.67</v>
      </c>
      <c r="H36" s="57" t="s">
        <v>324</v>
      </c>
    </row>
    <row r="37" spans="1:8" ht="15">
      <c r="A37" s="180" t="s">
        <v>327</v>
      </c>
      <c r="B37" s="184">
        <v>24904201.289999999</v>
      </c>
      <c r="C37" s="184">
        <v>1010000</v>
      </c>
      <c r="D37" s="184">
        <v>25914201.289999999</v>
      </c>
      <c r="E37" s="184">
        <v>1912210.31</v>
      </c>
      <c r="F37" s="184">
        <v>1905849.57</v>
      </c>
      <c r="G37" s="184">
        <v>24001990.98</v>
      </c>
      <c r="H37" s="57" t="s">
        <v>326</v>
      </c>
    </row>
    <row r="38" spans="1:8" ht="15">
      <c r="A38" s="179" t="s">
        <v>328</v>
      </c>
      <c r="B38" s="184">
        <v>62009703.350000001</v>
      </c>
      <c r="C38" s="184">
        <v>20557759.030000001</v>
      </c>
      <c r="D38" s="184">
        <v>82567462.38000001</v>
      </c>
      <c r="E38" s="184">
        <v>30817954.23</v>
      </c>
      <c r="F38" s="184">
        <v>28643479.5</v>
      </c>
      <c r="G38" s="184">
        <v>51749508.149999999</v>
      </c>
    </row>
    <row r="39" spans="1:8" ht="15">
      <c r="A39" s="180" t="s">
        <v>330</v>
      </c>
      <c r="B39" s="184">
        <v>0</v>
      </c>
      <c r="C39" s="184">
        <v>1601309.52</v>
      </c>
      <c r="D39" s="184">
        <v>1601309.52</v>
      </c>
      <c r="E39" s="184">
        <v>601309.52</v>
      </c>
      <c r="F39" s="184">
        <v>601309.52</v>
      </c>
      <c r="G39" s="184">
        <v>1000000</v>
      </c>
      <c r="H39" s="57" t="s">
        <v>329</v>
      </c>
    </row>
    <row r="40" spans="1:8" ht="15">
      <c r="A40" s="180" t="s">
        <v>332</v>
      </c>
      <c r="B40" s="184">
        <v>42701123.350000001</v>
      </c>
      <c r="C40" s="184">
        <v>0</v>
      </c>
      <c r="D40" s="184">
        <v>42701123.350000001</v>
      </c>
      <c r="E40" s="184">
        <v>18921826.120000001</v>
      </c>
      <c r="F40" s="184">
        <v>18921826.120000001</v>
      </c>
      <c r="G40" s="184">
        <v>23779297.23</v>
      </c>
      <c r="H40" s="57" t="s">
        <v>331</v>
      </c>
    </row>
    <row r="41" spans="1:8" ht="15">
      <c r="A41" s="180" t="s">
        <v>334</v>
      </c>
      <c r="B41" s="184">
        <v>4880000</v>
      </c>
      <c r="C41" s="184">
        <v>842480.24</v>
      </c>
      <c r="D41" s="184">
        <v>5722480.2400000002</v>
      </c>
      <c r="E41" s="184">
        <v>0</v>
      </c>
      <c r="F41" s="184">
        <v>0</v>
      </c>
      <c r="G41" s="184">
        <v>5722480.2400000002</v>
      </c>
      <c r="H41" s="57" t="s">
        <v>333</v>
      </c>
    </row>
    <row r="42" spans="1:8" ht="15">
      <c r="A42" s="180" t="s">
        <v>336</v>
      </c>
      <c r="B42" s="184">
        <v>14428580</v>
      </c>
      <c r="C42" s="184">
        <v>18113969.27</v>
      </c>
      <c r="D42" s="184">
        <v>32542549.27</v>
      </c>
      <c r="E42" s="184">
        <v>11294818.59</v>
      </c>
      <c r="F42" s="184">
        <v>9120343.8599999994</v>
      </c>
      <c r="G42" s="184">
        <v>21247730.68</v>
      </c>
      <c r="H42" s="57" t="s">
        <v>335</v>
      </c>
    </row>
    <row r="43" spans="1:8" ht="15">
      <c r="A43" s="180" t="s">
        <v>338</v>
      </c>
      <c r="B43" s="184"/>
      <c r="C43" s="184"/>
      <c r="D43" s="184">
        <v>0</v>
      </c>
      <c r="E43" s="184"/>
      <c r="F43" s="184"/>
      <c r="G43" s="184">
        <v>0</v>
      </c>
      <c r="H43" s="57" t="s">
        <v>337</v>
      </c>
    </row>
    <row r="44" spans="1:8" ht="15">
      <c r="A44" s="180" t="s">
        <v>340</v>
      </c>
      <c r="B44" s="184"/>
      <c r="C44" s="184"/>
      <c r="D44" s="184">
        <v>0</v>
      </c>
      <c r="E44" s="184"/>
      <c r="F44" s="184"/>
      <c r="G44" s="184">
        <v>0</v>
      </c>
      <c r="H44" s="57" t="s">
        <v>339</v>
      </c>
    </row>
    <row r="45" spans="1:8" ht="15">
      <c r="A45" s="180" t="s">
        <v>341</v>
      </c>
      <c r="B45" s="184"/>
      <c r="C45" s="184"/>
      <c r="D45" s="184">
        <v>0</v>
      </c>
      <c r="E45" s="184"/>
      <c r="F45" s="184"/>
      <c r="G45" s="184">
        <v>0</v>
      </c>
      <c r="H45" s="58"/>
    </row>
    <row r="46" spans="1:8" ht="15">
      <c r="A46" s="180" t="s">
        <v>342</v>
      </c>
      <c r="B46" s="184"/>
      <c r="C46" s="184"/>
      <c r="D46" s="184">
        <v>0</v>
      </c>
      <c r="E46" s="184"/>
      <c r="F46" s="184"/>
      <c r="G46" s="184">
        <v>0</v>
      </c>
      <c r="H46" s="58"/>
    </row>
    <row r="47" spans="1:8" ht="15">
      <c r="A47" s="180" t="s">
        <v>344</v>
      </c>
      <c r="B47" s="184"/>
      <c r="C47" s="184"/>
      <c r="D47" s="184">
        <v>0</v>
      </c>
      <c r="E47" s="184"/>
      <c r="F47" s="184"/>
      <c r="G47" s="184">
        <v>0</v>
      </c>
      <c r="H47" s="57" t="s">
        <v>343</v>
      </c>
    </row>
    <row r="48" spans="1:8" ht="15">
      <c r="A48" s="179" t="s">
        <v>345</v>
      </c>
      <c r="B48" s="184">
        <v>18140900</v>
      </c>
      <c r="C48" s="184">
        <v>3137799.76</v>
      </c>
      <c r="D48" s="184">
        <v>21278699.759999998</v>
      </c>
      <c r="E48" s="184">
        <v>2058309.84</v>
      </c>
      <c r="F48" s="184">
        <v>1959600</v>
      </c>
      <c r="G48" s="184">
        <v>19220389.920000002</v>
      </c>
    </row>
    <row r="49" spans="1:8" ht="15">
      <c r="A49" s="180" t="s">
        <v>347</v>
      </c>
      <c r="B49" s="184">
        <v>2173400</v>
      </c>
      <c r="C49" s="184">
        <v>1250000</v>
      </c>
      <c r="D49" s="184">
        <v>3423400</v>
      </c>
      <c r="E49" s="184">
        <v>98709.84</v>
      </c>
      <c r="F49" s="184">
        <v>0</v>
      </c>
      <c r="G49" s="184">
        <v>3324690.16</v>
      </c>
      <c r="H49" s="57" t="s">
        <v>346</v>
      </c>
    </row>
    <row r="50" spans="1:8" ht="15">
      <c r="A50" s="180" t="s">
        <v>349</v>
      </c>
      <c r="B50" s="184">
        <v>270000</v>
      </c>
      <c r="C50" s="184">
        <v>35000</v>
      </c>
      <c r="D50" s="184">
        <v>305000</v>
      </c>
      <c r="E50" s="184">
        <v>0</v>
      </c>
      <c r="F50" s="184">
        <v>0</v>
      </c>
      <c r="G50" s="184">
        <v>305000</v>
      </c>
      <c r="H50" s="57" t="s">
        <v>348</v>
      </c>
    </row>
    <row r="51" spans="1:8" ht="15">
      <c r="A51" s="180" t="s">
        <v>351</v>
      </c>
      <c r="B51" s="184">
        <v>125000</v>
      </c>
      <c r="C51" s="184">
        <v>-7500</v>
      </c>
      <c r="D51" s="184">
        <v>117500</v>
      </c>
      <c r="E51" s="184">
        <v>0</v>
      </c>
      <c r="F51" s="184">
        <v>0</v>
      </c>
      <c r="G51" s="184">
        <v>117500</v>
      </c>
      <c r="H51" s="57" t="s">
        <v>350</v>
      </c>
    </row>
    <row r="52" spans="1:8" ht="15">
      <c r="A52" s="180" t="s">
        <v>353</v>
      </c>
      <c r="B52" s="184">
        <v>7429000</v>
      </c>
      <c r="C52" s="184">
        <v>311699.76</v>
      </c>
      <c r="D52" s="184">
        <v>7740699.7599999998</v>
      </c>
      <c r="E52" s="184">
        <v>0</v>
      </c>
      <c r="F52" s="184">
        <v>0</v>
      </c>
      <c r="G52" s="184">
        <v>7740699.7599999998</v>
      </c>
      <c r="H52" s="57" t="s">
        <v>352</v>
      </c>
    </row>
    <row r="53" spans="1:8" ht="15">
      <c r="A53" s="180" t="s">
        <v>355</v>
      </c>
      <c r="B53" s="184"/>
      <c r="C53" s="184"/>
      <c r="D53" s="184">
        <v>0</v>
      </c>
      <c r="E53" s="184"/>
      <c r="F53" s="184"/>
      <c r="G53" s="184">
        <v>0</v>
      </c>
      <c r="H53" s="57" t="s">
        <v>354</v>
      </c>
    </row>
    <row r="54" spans="1:8" ht="15">
      <c r="A54" s="180" t="s">
        <v>357</v>
      </c>
      <c r="B54" s="184">
        <v>4813500</v>
      </c>
      <c r="C54" s="184">
        <v>235000</v>
      </c>
      <c r="D54" s="184">
        <v>5048500</v>
      </c>
      <c r="E54" s="184">
        <v>150000</v>
      </c>
      <c r="F54" s="184">
        <v>150000</v>
      </c>
      <c r="G54" s="184">
        <v>4898500</v>
      </c>
      <c r="H54" s="57" t="s">
        <v>356</v>
      </c>
    </row>
    <row r="55" spans="1:8" ht="15">
      <c r="A55" s="180" t="s">
        <v>359</v>
      </c>
      <c r="B55" s="184"/>
      <c r="C55" s="184"/>
      <c r="D55" s="184">
        <v>0</v>
      </c>
      <c r="E55" s="184"/>
      <c r="F55" s="184"/>
      <c r="G55" s="184">
        <v>0</v>
      </c>
      <c r="H55" s="57" t="s">
        <v>358</v>
      </c>
    </row>
    <row r="56" spans="1:8" ht="15">
      <c r="A56" s="180" t="s">
        <v>361</v>
      </c>
      <c r="B56" s="184">
        <v>2080000</v>
      </c>
      <c r="C56" s="184">
        <v>0</v>
      </c>
      <c r="D56" s="184">
        <v>2080000</v>
      </c>
      <c r="E56" s="184">
        <v>0</v>
      </c>
      <c r="F56" s="184">
        <v>0</v>
      </c>
      <c r="G56" s="184">
        <v>2080000</v>
      </c>
      <c r="H56" s="57" t="s">
        <v>360</v>
      </c>
    </row>
    <row r="57" spans="1:8" ht="15">
      <c r="A57" s="180" t="s">
        <v>363</v>
      </c>
      <c r="B57" s="184">
        <v>1250000</v>
      </c>
      <c r="C57" s="184">
        <v>1313600</v>
      </c>
      <c r="D57" s="184">
        <v>2563600</v>
      </c>
      <c r="E57" s="184">
        <v>1809600</v>
      </c>
      <c r="F57" s="184">
        <v>1809600</v>
      </c>
      <c r="G57" s="184">
        <v>754000</v>
      </c>
      <c r="H57" s="57" t="s">
        <v>362</v>
      </c>
    </row>
    <row r="58" spans="1:8" ht="15">
      <c r="A58" s="179" t="s">
        <v>364</v>
      </c>
      <c r="B58" s="184">
        <v>12500000</v>
      </c>
      <c r="C58" s="184">
        <v>17180744.080000002</v>
      </c>
      <c r="D58" s="184">
        <v>29680744.080000002</v>
      </c>
      <c r="E58" s="184">
        <v>5626922.9299999997</v>
      </c>
      <c r="F58" s="184">
        <v>4427403.72</v>
      </c>
      <c r="G58" s="184">
        <v>24053821.150000002</v>
      </c>
    </row>
    <row r="59" spans="1:8" ht="15">
      <c r="A59" s="180" t="s">
        <v>366</v>
      </c>
      <c r="B59" s="184">
        <v>12500000</v>
      </c>
      <c r="C59" s="184">
        <v>16047126.07</v>
      </c>
      <c r="D59" s="184">
        <v>28547126.07</v>
      </c>
      <c r="E59" s="184">
        <v>4624397.0199999996</v>
      </c>
      <c r="F59" s="184">
        <v>3424877.81</v>
      </c>
      <c r="G59" s="184">
        <v>23922729.050000001</v>
      </c>
      <c r="H59" s="57" t="s">
        <v>365</v>
      </c>
    </row>
    <row r="60" spans="1:8" ht="15">
      <c r="A60" s="180" t="s">
        <v>368</v>
      </c>
      <c r="B60" s="184">
        <v>0</v>
      </c>
      <c r="C60" s="184">
        <v>1133618.01</v>
      </c>
      <c r="D60" s="184">
        <v>1133618.01</v>
      </c>
      <c r="E60" s="184">
        <v>1002525.91</v>
      </c>
      <c r="F60" s="184">
        <v>1002525.91</v>
      </c>
      <c r="G60" s="184">
        <v>131092.09999999998</v>
      </c>
      <c r="H60" s="57" t="s">
        <v>367</v>
      </c>
    </row>
    <row r="61" spans="1:8" ht="15">
      <c r="A61" s="180" t="s">
        <v>370</v>
      </c>
      <c r="B61" s="184"/>
      <c r="C61" s="184"/>
      <c r="D61" s="184">
        <v>0</v>
      </c>
      <c r="E61" s="184"/>
      <c r="F61" s="184"/>
      <c r="G61" s="184">
        <v>0</v>
      </c>
      <c r="H61" s="57" t="s">
        <v>369</v>
      </c>
    </row>
    <row r="62" spans="1:8" ht="15">
      <c r="A62" s="179" t="s">
        <v>371</v>
      </c>
      <c r="B62" s="184">
        <v>12515297.27</v>
      </c>
      <c r="C62" s="184">
        <v>-11015297.27</v>
      </c>
      <c r="D62" s="184">
        <v>1500000</v>
      </c>
      <c r="E62" s="184">
        <v>0</v>
      </c>
      <c r="F62" s="184">
        <v>0</v>
      </c>
      <c r="G62" s="184">
        <v>1500000</v>
      </c>
    </row>
    <row r="63" spans="1:8" ht="15">
      <c r="A63" s="180" t="s">
        <v>373</v>
      </c>
      <c r="B63" s="184"/>
      <c r="C63" s="184"/>
      <c r="D63" s="184">
        <v>0</v>
      </c>
      <c r="E63" s="184"/>
      <c r="F63" s="184"/>
      <c r="G63" s="184">
        <v>0</v>
      </c>
      <c r="H63" s="57" t="s">
        <v>372</v>
      </c>
    </row>
    <row r="64" spans="1:8" ht="15">
      <c r="A64" s="180" t="s">
        <v>375</v>
      </c>
      <c r="B64" s="184"/>
      <c r="C64" s="184"/>
      <c r="D64" s="184">
        <v>0</v>
      </c>
      <c r="E64" s="184"/>
      <c r="F64" s="184"/>
      <c r="G64" s="184">
        <v>0</v>
      </c>
      <c r="H64" s="57" t="s">
        <v>374</v>
      </c>
    </row>
    <row r="65" spans="1:8" ht="15">
      <c r="A65" s="180" t="s">
        <v>377</v>
      </c>
      <c r="B65" s="184"/>
      <c r="C65" s="184"/>
      <c r="D65" s="184">
        <v>0</v>
      </c>
      <c r="E65" s="184"/>
      <c r="F65" s="184"/>
      <c r="G65" s="184">
        <v>0</v>
      </c>
      <c r="H65" s="57" t="s">
        <v>376</v>
      </c>
    </row>
    <row r="66" spans="1:8" ht="15">
      <c r="A66" s="180" t="s">
        <v>379</v>
      </c>
      <c r="B66" s="184"/>
      <c r="C66" s="184"/>
      <c r="D66" s="184">
        <v>0</v>
      </c>
      <c r="E66" s="184"/>
      <c r="F66" s="184"/>
      <c r="G66" s="184">
        <v>0</v>
      </c>
      <c r="H66" s="57" t="s">
        <v>378</v>
      </c>
    </row>
    <row r="67" spans="1:8" ht="15">
      <c r="A67" s="180" t="s">
        <v>381</v>
      </c>
      <c r="B67" s="184"/>
      <c r="C67" s="184"/>
      <c r="D67" s="184">
        <v>0</v>
      </c>
      <c r="E67" s="184"/>
      <c r="F67" s="184"/>
      <c r="G67" s="184">
        <v>0</v>
      </c>
      <c r="H67" s="57" t="s">
        <v>380</v>
      </c>
    </row>
    <row r="68" spans="1:8" ht="15">
      <c r="A68" s="180" t="s">
        <v>572</v>
      </c>
      <c r="B68" s="184"/>
      <c r="C68" s="184"/>
      <c r="D68" s="184">
        <v>0</v>
      </c>
      <c r="E68" s="184"/>
      <c r="F68" s="184"/>
      <c r="G68" s="184">
        <v>0</v>
      </c>
      <c r="H68" s="57"/>
    </row>
    <row r="69" spans="1:8" ht="15">
      <c r="A69" s="180" t="s">
        <v>383</v>
      </c>
      <c r="B69" s="184"/>
      <c r="C69" s="184"/>
      <c r="D69" s="184">
        <v>0</v>
      </c>
      <c r="E69" s="184"/>
      <c r="F69" s="184"/>
      <c r="G69" s="184">
        <v>0</v>
      </c>
      <c r="H69" s="57" t="s">
        <v>382</v>
      </c>
    </row>
    <row r="70" spans="1:8" ht="15">
      <c r="A70" s="180" t="s">
        <v>385</v>
      </c>
      <c r="B70" s="184">
        <v>12515297.27</v>
      </c>
      <c r="C70" s="184">
        <v>-11015297.27</v>
      </c>
      <c r="D70" s="184">
        <v>1500000</v>
      </c>
      <c r="E70" s="184">
        <v>0</v>
      </c>
      <c r="F70" s="184">
        <v>0</v>
      </c>
      <c r="G70" s="184">
        <v>1500000</v>
      </c>
      <c r="H70" s="57" t="s">
        <v>384</v>
      </c>
    </row>
    <row r="71" spans="1:8" ht="15">
      <c r="A71" s="179" t="s">
        <v>386</v>
      </c>
      <c r="B71" s="184">
        <v>0</v>
      </c>
      <c r="C71" s="184">
        <v>20734028.629999999</v>
      </c>
      <c r="D71" s="184">
        <v>20734028.629999999</v>
      </c>
      <c r="E71" s="184">
        <v>5214722.5599999996</v>
      </c>
      <c r="F71" s="184">
        <v>5214722.5599999996</v>
      </c>
      <c r="G71" s="184">
        <v>15519306.07</v>
      </c>
    </row>
    <row r="72" spans="1:8" ht="15">
      <c r="A72" s="180" t="s">
        <v>388</v>
      </c>
      <c r="B72" s="184"/>
      <c r="C72" s="184"/>
      <c r="D72" s="184">
        <v>0</v>
      </c>
      <c r="E72" s="184"/>
      <c r="F72" s="184"/>
      <c r="G72" s="184">
        <v>0</v>
      </c>
      <c r="H72" s="57" t="s">
        <v>387</v>
      </c>
    </row>
    <row r="73" spans="1:8" ht="15">
      <c r="A73" s="180" t="s">
        <v>390</v>
      </c>
      <c r="B73" s="184"/>
      <c r="C73" s="184"/>
      <c r="D73" s="184">
        <v>0</v>
      </c>
      <c r="E73" s="184"/>
      <c r="F73" s="184"/>
      <c r="G73" s="184">
        <v>0</v>
      </c>
      <c r="H73" s="57" t="s">
        <v>389</v>
      </c>
    </row>
    <row r="74" spans="1:8" ht="15">
      <c r="A74" s="180" t="s">
        <v>392</v>
      </c>
      <c r="B74" s="184">
        <v>0</v>
      </c>
      <c r="C74" s="184">
        <v>20734028.629999999</v>
      </c>
      <c r="D74" s="184">
        <v>20734028.629999999</v>
      </c>
      <c r="E74" s="184">
        <v>5214722.5599999996</v>
      </c>
      <c r="F74" s="184">
        <v>5214722.5599999996</v>
      </c>
      <c r="G74" s="184">
        <v>15519306.07</v>
      </c>
      <c r="H74" s="57" t="s">
        <v>391</v>
      </c>
    </row>
    <row r="75" spans="1:8" ht="15">
      <c r="A75" s="179" t="s">
        <v>393</v>
      </c>
      <c r="B75" s="184">
        <v>18882282.02</v>
      </c>
      <c r="C75" s="184">
        <v>0</v>
      </c>
      <c r="D75" s="184">
        <v>18882282.02</v>
      </c>
      <c r="E75" s="184">
        <v>5340165.66</v>
      </c>
      <c r="F75" s="184">
        <v>5340165.66</v>
      </c>
      <c r="G75" s="184">
        <v>13542116.359999999</v>
      </c>
    </row>
    <row r="76" spans="1:8" ht="15">
      <c r="A76" s="180" t="s">
        <v>395</v>
      </c>
      <c r="B76" s="184">
        <v>5095101.42</v>
      </c>
      <c r="C76" s="184">
        <v>0</v>
      </c>
      <c r="D76" s="184">
        <v>5095101.42</v>
      </c>
      <c r="E76" s="184">
        <v>2670143.2799999998</v>
      </c>
      <c r="F76" s="184">
        <v>2670143.2799999998</v>
      </c>
      <c r="G76" s="184">
        <v>2424958.14</v>
      </c>
      <c r="H76" s="57" t="s">
        <v>394</v>
      </c>
    </row>
    <row r="77" spans="1:8" ht="15">
      <c r="A77" s="180" t="s">
        <v>397</v>
      </c>
      <c r="B77" s="184">
        <v>6287180.5999999996</v>
      </c>
      <c r="C77" s="184">
        <v>0</v>
      </c>
      <c r="D77" s="184">
        <v>6287180.5999999996</v>
      </c>
      <c r="E77" s="184">
        <v>2670022.38</v>
      </c>
      <c r="F77" s="184">
        <v>2670022.38</v>
      </c>
      <c r="G77" s="184">
        <v>3617158.2199999997</v>
      </c>
      <c r="H77" s="57" t="s">
        <v>396</v>
      </c>
    </row>
    <row r="78" spans="1:8" ht="15">
      <c r="A78" s="180" t="s">
        <v>399</v>
      </c>
      <c r="B78" s="184"/>
      <c r="C78" s="184"/>
      <c r="D78" s="184">
        <v>0</v>
      </c>
      <c r="E78" s="184"/>
      <c r="F78" s="184"/>
      <c r="G78" s="184">
        <v>0</v>
      </c>
      <c r="H78" s="57" t="s">
        <v>398</v>
      </c>
    </row>
    <row r="79" spans="1:8" ht="15">
      <c r="A79" s="180" t="s">
        <v>401</v>
      </c>
      <c r="B79" s="184"/>
      <c r="C79" s="184"/>
      <c r="D79" s="184">
        <v>0</v>
      </c>
      <c r="E79" s="184"/>
      <c r="F79" s="184"/>
      <c r="G79" s="184">
        <v>0</v>
      </c>
      <c r="H79" s="57" t="s">
        <v>400</v>
      </c>
    </row>
    <row r="80" spans="1:8" ht="15">
      <c r="A80" s="180" t="s">
        <v>403</v>
      </c>
      <c r="B80" s="184"/>
      <c r="C80" s="184"/>
      <c r="D80" s="184">
        <v>0</v>
      </c>
      <c r="E80" s="184"/>
      <c r="F80" s="184"/>
      <c r="G80" s="184">
        <v>0</v>
      </c>
      <c r="H80" s="57" t="s">
        <v>402</v>
      </c>
    </row>
    <row r="81" spans="1:8" ht="15">
      <c r="A81" s="180" t="s">
        <v>405</v>
      </c>
      <c r="B81" s="184"/>
      <c r="C81" s="184"/>
      <c r="D81" s="184">
        <v>0</v>
      </c>
      <c r="E81" s="184"/>
      <c r="F81" s="184"/>
      <c r="G81" s="184">
        <v>0</v>
      </c>
      <c r="H81" s="57" t="s">
        <v>404</v>
      </c>
    </row>
    <row r="82" spans="1:8" ht="15">
      <c r="A82" s="180" t="s">
        <v>407</v>
      </c>
      <c r="B82" s="184">
        <v>7500000</v>
      </c>
      <c r="C82" s="184">
        <v>0</v>
      </c>
      <c r="D82" s="184">
        <v>7500000</v>
      </c>
      <c r="E82" s="184">
        <v>0</v>
      </c>
      <c r="F82" s="184">
        <v>0</v>
      </c>
      <c r="G82" s="184">
        <v>7500000</v>
      </c>
      <c r="H82" s="57" t="s">
        <v>406</v>
      </c>
    </row>
    <row r="83" spans="1:8" ht="15">
      <c r="A83" s="181"/>
      <c r="B83" s="185"/>
      <c r="C83" s="185"/>
      <c r="D83" s="185"/>
      <c r="E83" s="185"/>
      <c r="F83" s="185"/>
      <c r="G83" s="185"/>
    </row>
    <row r="84" spans="1:8" ht="15">
      <c r="A84" s="182" t="s">
        <v>408</v>
      </c>
      <c r="B84" s="183">
        <v>253446953.57000002</v>
      </c>
      <c r="C84" s="183">
        <v>101146716.33</v>
      </c>
      <c r="D84" s="183">
        <v>354593669.9000001</v>
      </c>
      <c r="E84" s="183">
        <v>111101556.83000001</v>
      </c>
      <c r="F84" s="183">
        <v>109610262.29000001</v>
      </c>
      <c r="G84" s="183">
        <v>243492113.07000002</v>
      </c>
    </row>
    <row r="85" spans="1:8" ht="15">
      <c r="A85" s="179" t="s">
        <v>275</v>
      </c>
      <c r="B85" s="184">
        <v>79240054.799999997</v>
      </c>
      <c r="C85" s="184">
        <v>0</v>
      </c>
      <c r="D85" s="184">
        <v>79240054.799999997</v>
      </c>
      <c r="E85" s="184">
        <v>6814500.2400000002</v>
      </c>
      <c r="F85" s="184">
        <v>6814500.2400000002</v>
      </c>
      <c r="G85" s="184">
        <v>72425554.560000017</v>
      </c>
    </row>
    <row r="86" spans="1:8" ht="15">
      <c r="A86" s="180" t="s">
        <v>277</v>
      </c>
      <c r="B86" s="184">
        <v>46000000</v>
      </c>
      <c r="C86" s="184">
        <v>0</v>
      </c>
      <c r="D86" s="184">
        <v>46000000</v>
      </c>
      <c r="E86" s="184">
        <v>4350046.54</v>
      </c>
      <c r="F86" s="184">
        <v>4350046.54</v>
      </c>
      <c r="G86" s="184">
        <v>41649953.460000001</v>
      </c>
      <c r="H86" s="57" t="s">
        <v>409</v>
      </c>
    </row>
    <row r="87" spans="1:8" ht="15">
      <c r="A87" s="180" t="s">
        <v>279</v>
      </c>
      <c r="B87" s="184">
        <v>85000</v>
      </c>
      <c r="C87" s="184">
        <v>0</v>
      </c>
      <c r="D87" s="184">
        <v>85000</v>
      </c>
      <c r="E87" s="184">
        <v>0</v>
      </c>
      <c r="F87" s="184">
        <v>0</v>
      </c>
      <c r="G87" s="184">
        <v>85000</v>
      </c>
      <c r="H87" s="57" t="s">
        <v>410</v>
      </c>
    </row>
    <row r="88" spans="1:8" ht="15">
      <c r="A88" s="180" t="s">
        <v>281</v>
      </c>
      <c r="B88" s="184">
        <v>10385393.16</v>
      </c>
      <c r="C88" s="184">
        <v>0</v>
      </c>
      <c r="D88" s="184">
        <v>10385393.16</v>
      </c>
      <c r="E88" s="184">
        <v>898217</v>
      </c>
      <c r="F88" s="184">
        <v>898217</v>
      </c>
      <c r="G88" s="184">
        <v>9487176.1600000001</v>
      </c>
      <c r="H88" s="57" t="s">
        <v>411</v>
      </c>
    </row>
    <row r="89" spans="1:8" ht="15">
      <c r="A89" s="180" t="s">
        <v>283</v>
      </c>
      <c r="B89" s="184">
        <v>18207040.329999998</v>
      </c>
      <c r="C89" s="184">
        <v>0</v>
      </c>
      <c r="D89" s="184">
        <v>18207040.329999998</v>
      </c>
      <c r="E89" s="184">
        <v>1214258.93</v>
      </c>
      <c r="F89" s="184">
        <v>1214258.93</v>
      </c>
      <c r="G89" s="184">
        <v>16992781.399999999</v>
      </c>
      <c r="H89" s="57" t="s">
        <v>412</v>
      </c>
    </row>
    <row r="90" spans="1:8" ht="15">
      <c r="A90" s="180" t="s">
        <v>285</v>
      </c>
      <c r="B90" s="184">
        <v>4212621.3099999996</v>
      </c>
      <c r="C90" s="184">
        <v>0</v>
      </c>
      <c r="D90" s="184">
        <v>4212621.3099999996</v>
      </c>
      <c r="E90" s="184">
        <v>351977.77</v>
      </c>
      <c r="F90" s="184">
        <v>351977.77</v>
      </c>
      <c r="G90" s="184">
        <v>3860643.5399999996</v>
      </c>
      <c r="H90" s="57" t="s">
        <v>413</v>
      </c>
    </row>
    <row r="91" spans="1:8" ht="15">
      <c r="A91" s="180" t="s">
        <v>287</v>
      </c>
      <c r="B91" s="184"/>
      <c r="C91" s="184"/>
      <c r="D91" s="184">
        <v>0</v>
      </c>
      <c r="E91" s="184"/>
      <c r="F91" s="184"/>
      <c r="G91" s="184">
        <v>0</v>
      </c>
      <c r="H91" s="57" t="s">
        <v>414</v>
      </c>
    </row>
    <row r="92" spans="1:8" ht="15">
      <c r="A92" s="180" t="s">
        <v>289</v>
      </c>
      <c r="B92" s="184">
        <v>350000</v>
      </c>
      <c r="C92" s="184">
        <v>0</v>
      </c>
      <c r="D92" s="184">
        <v>350000</v>
      </c>
      <c r="E92" s="184">
        <v>0</v>
      </c>
      <c r="F92" s="184">
        <v>0</v>
      </c>
      <c r="G92" s="184">
        <v>350000</v>
      </c>
      <c r="H92" s="57" t="s">
        <v>415</v>
      </c>
    </row>
    <row r="93" spans="1:8" ht="15">
      <c r="A93" s="179" t="s">
        <v>290</v>
      </c>
      <c r="B93" s="184">
        <v>21057389.09</v>
      </c>
      <c r="C93" s="184">
        <v>660940.78</v>
      </c>
      <c r="D93" s="184">
        <v>21718329.870000001</v>
      </c>
      <c r="E93" s="184">
        <v>10925575.380000001</v>
      </c>
      <c r="F93" s="184">
        <v>9753310.5600000005</v>
      </c>
      <c r="G93" s="184">
        <v>10792754.489999998</v>
      </c>
    </row>
    <row r="94" spans="1:8" ht="15">
      <c r="A94" s="180" t="s">
        <v>292</v>
      </c>
      <c r="B94" s="184"/>
      <c r="C94" s="184"/>
      <c r="D94" s="184">
        <v>0</v>
      </c>
      <c r="E94" s="184"/>
      <c r="F94" s="184"/>
      <c r="G94" s="184">
        <v>0</v>
      </c>
      <c r="H94" s="57" t="s">
        <v>416</v>
      </c>
    </row>
    <row r="95" spans="1:8" ht="15">
      <c r="A95" s="180" t="s">
        <v>294</v>
      </c>
      <c r="B95" s="184"/>
      <c r="C95" s="184"/>
      <c r="D95" s="184">
        <v>0</v>
      </c>
      <c r="E95" s="184"/>
      <c r="F95" s="184"/>
      <c r="G95" s="184">
        <v>0</v>
      </c>
      <c r="H95" s="57" t="s">
        <v>417</v>
      </c>
    </row>
    <row r="96" spans="1:8" ht="15">
      <c r="A96" s="180" t="s">
        <v>296</v>
      </c>
      <c r="B96" s="184"/>
      <c r="C96" s="184"/>
      <c r="D96" s="184">
        <v>0</v>
      </c>
      <c r="E96" s="184"/>
      <c r="F96" s="184"/>
      <c r="G96" s="184">
        <v>0</v>
      </c>
      <c r="H96" s="57" t="s">
        <v>418</v>
      </c>
    </row>
    <row r="97" spans="1:8" ht="15">
      <c r="A97" s="180" t="s">
        <v>298</v>
      </c>
      <c r="B97" s="184">
        <v>487389.09</v>
      </c>
      <c r="C97" s="184">
        <v>0</v>
      </c>
      <c r="D97" s="184">
        <v>487389.09</v>
      </c>
      <c r="E97" s="184">
        <v>0</v>
      </c>
      <c r="F97" s="184">
        <v>0</v>
      </c>
      <c r="G97" s="184">
        <v>487389.09</v>
      </c>
      <c r="H97" s="57" t="s">
        <v>419</v>
      </c>
    </row>
    <row r="98" spans="1:8" ht="15">
      <c r="A98" s="174" t="s">
        <v>300</v>
      </c>
      <c r="B98" s="184"/>
      <c r="C98" s="184"/>
      <c r="D98" s="184">
        <v>0</v>
      </c>
      <c r="E98" s="184"/>
      <c r="F98" s="184"/>
      <c r="G98" s="184">
        <v>0</v>
      </c>
      <c r="H98" s="57" t="s">
        <v>420</v>
      </c>
    </row>
    <row r="99" spans="1:8" ht="15">
      <c r="A99" s="180" t="s">
        <v>302</v>
      </c>
      <c r="B99" s="184">
        <v>16070000</v>
      </c>
      <c r="C99" s="184">
        <v>600000</v>
      </c>
      <c r="D99" s="184">
        <v>16670000</v>
      </c>
      <c r="E99" s="184">
        <v>10925575.380000001</v>
      </c>
      <c r="F99" s="184">
        <v>9753310.5600000005</v>
      </c>
      <c r="G99" s="184">
        <v>5744424.6199999992</v>
      </c>
      <c r="H99" s="57" t="s">
        <v>421</v>
      </c>
    </row>
    <row r="100" spans="1:8" ht="15">
      <c r="A100" s="180" t="s">
        <v>304</v>
      </c>
      <c r="B100" s="184">
        <v>3000000</v>
      </c>
      <c r="C100" s="184">
        <v>60940.78</v>
      </c>
      <c r="D100" s="184">
        <v>3060940.78</v>
      </c>
      <c r="E100" s="184">
        <v>0</v>
      </c>
      <c r="F100" s="184">
        <v>0</v>
      </c>
      <c r="G100" s="184">
        <v>3060940.78</v>
      </c>
      <c r="H100" s="57" t="s">
        <v>422</v>
      </c>
    </row>
    <row r="101" spans="1:8" ht="15">
      <c r="A101" s="180" t="s">
        <v>306</v>
      </c>
      <c r="B101" s="184">
        <v>1500000</v>
      </c>
      <c r="C101" s="184">
        <v>0</v>
      </c>
      <c r="D101" s="184">
        <v>1500000</v>
      </c>
      <c r="E101" s="184">
        <v>0</v>
      </c>
      <c r="F101" s="184">
        <v>0</v>
      </c>
      <c r="G101" s="184">
        <v>1500000</v>
      </c>
      <c r="H101" s="57" t="s">
        <v>423</v>
      </c>
    </row>
    <row r="102" spans="1:8" ht="15">
      <c r="A102" s="180" t="s">
        <v>308</v>
      </c>
      <c r="B102" s="184"/>
      <c r="C102" s="184"/>
      <c r="D102" s="184">
        <v>0</v>
      </c>
      <c r="E102" s="184"/>
      <c r="F102" s="184"/>
      <c r="G102" s="184">
        <v>0</v>
      </c>
      <c r="H102" s="57" t="s">
        <v>424</v>
      </c>
    </row>
    <row r="103" spans="1:8" ht="15">
      <c r="A103" s="179" t="s">
        <v>309</v>
      </c>
      <c r="B103" s="184">
        <v>30955266.34</v>
      </c>
      <c r="C103" s="184">
        <v>23488227.219999999</v>
      </c>
      <c r="D103" s="184">
        <v>54443493.560000002</v>
      </c>
      <c r="E103" s="184">
        <v>15737382.41</v>
      </c>
      <c r="F103" s="184">
        <v>15418352.690000001</v>
      </c>
      <c r="G103" s="184">
        <v>38706111.149999999</v>
      </c>
    </row>
    <row r="104" spans="1:8" ht="15">
      <c r="A104" s="180" t="s">
        <v>311</v>
      </c>
      <c r="B104" s="184">
        <v>8815000</v>
      </c>
      <c r="C104" s="184">
        <v>1378749.09</v>
      </c>
      <c r="D104" s="184">
        <v>10193749.09</v>
      </c>
      <c r="E104" s="184">
        <v>3633008</v>
      </c>
      <c r="F104" s="184">
        <v>3548898</v>
      </c>
      <c r="G104" s="184">
        <v>6560741.0899999999</v>
      </c>
      <c r="H104" s="57" t="s">
        <v>425</v>
      </c>
    </row>
    <row r="105" spans="1:8" ht="15">
      <c r="A105" s="180" t="s">
        <v>313</v>
      </c>
      <c r="B105" s="184">
        <v>2210000</v>
      </c>
      <c r="C105" s="184">
        <v>1009200</v>
      </c>
      <c r="D105" s="184">
        <v>3219200</v>
      </c>
      <c r="E105" s="184">
        <v>1009200</v>
      </c>
      <c r="F105" s="184">
        <v>1009200</v>
      </c>
      <c r="G105" s="184">
        <v>2210000</v>
      </c>
      <c r="H105" s="57" t="s">
        <v>426</v>
      </c>
    </row>
    <row r="106" spans="1:8" ht="15">
      <c r="A106" s="180" t="s">
        <v>315</v>
      </c>
      <c r="B106" s="184">
        <v>3757279.79</v>
      </c>
      <c r="C106" s="184">
        <v>19325278.129999999</v>
      </c>
      <c r="D106" s="184">
        <v>23082557.919999998</v>
      </c>
      <c r="E106" s="184">
        <v>4015873.04</v>
      </c>
      <c r="F106" s="184">
        <v>3780953.32</v>
      </c>
      <c r="G106" s="184">
        <v>19066684.879999999</v>
      </c>
      <c r="H106" s="57" t="s">
        <v>427</v>
      </c>
    </row>
    <row r="107" spans="1:8" ht="15">
      <c r="A107" s="180" t="s">
        <v>317</v>
      </c>
      <c r="B107" s="184">
        <v>400000</v>
      </c>
      <c r="C107" s="184">
        <v>0</v>
      </c>
      <c r="D107" s="184">
        <v>400000</v>
      </c>
      <c r="E107" s="184">
        <v>54500.25</v>
      </c>
      <c r="F107" s="184">
        <v>54500.25</v>
      </c>
      <c r="G107" s="184">
        <v>345499.75</v>
      </c>
      <c r="H107" s="57" t="s">
        <v>428</v>
      </c>
    </row>
    <row r="108" spans="1:8" ht="15">
      <c r="A108" s="180" t="s">
        <v>319</v>
      </c>
      <c r="B108" s="184">
        <v>1745510</v>
      </c>
      <c r="C108" s="184">
        <v>0</v>
      </c>
      <c r="D108" s="184">
        <v>1745510</v>
      </c>
      <c r="E108" s="184">
        <v>43035.07</v>
      </c>
      <c r="F108" s="184">
        <v>43035.07</v>
      </c>
      <c r="G108" s="184">
        <v>1702474.93</v>
      </c>
      <c r="H108" s="57" t="s">
        <v>429</v>
      </c>
    </row>
    <row r="109" spans="1:8" ht="15">
      <c r="A109" s="180" t="s">
        <v>321</v>
      </c>
      <c r="B109" s="184"/>
      <c r="C109" s="184"/>
      <c r="D109" s="184">
        <v>0</v>
      </c>
      <c r="E109" s="184"/>
      <c r="F109" s="184"/>
      <c r="G109" s="184">
        <v>0</v>
      </c>
      <c r="H109" s="57" t="s">
        <v>430</v>
      </c>
    </row>
    <row r="110" spans="1:8" ht="15">
      <c r="A110" s="180" t="s">
        <v>323</v>
      </c>
      <c r="B110" s="184"/>
      <c r="C110" s="184"/>
      <c r="D110" s="184">
        <v>0</v>
      </c>
      <c r="E110" s="184"/>
      <c r="F110" s="184"/>
      <c r="G110" s="184">
        <v>0</v>
      </c>
      <c r="H110" s="57" t="s">
        <v>431</v>
      </c>
    </row>
    <row r="111" spans="1:8" ht="15">
      <c r="A111" s="180" t="s">
        <v>325</v>
      </c>
      <c r="B111" s="184">
        <v>0</v>
      </c>
      <c r="C111" s="184">
        <v>1775000</v>
      </c>
      <c r="D111" s="184">
        <v>1775000</v>
      </c>
      <c r="E111" s="184">
        <v>0</v>
      </c>
      <c r="F111" s="184">
        <v>0</v>
      </c>
      <c r="G111" s="184">
        <v>1775000</v>
      </c>
      <c r="H111" s="57" t="s">
        <v>432</v>
      </c>
    </row>
    <row r="112" spans="1:8" ht="15">
      <c r="A112" s="180" t="s">
        <v>327</v>
      </c>
      <c r="B112" s="184">
        <v>14027476.550000001</v>
      </c>
      <c r="C112" s="184">
        <v>0</v>
      </c>
      <c r="D112" s="184">
        <v>14027476.550000001</v>
      </c>
      <c r="E112" s="184">
        <v>6981766.0499999998</v>
      </c>
      <c r="F112" s="184">
        <v>6981766.0499999998</v>
      </c>
      <c r="G112" s="184">
        <v>7045710.5000000009</v>
      </c>
      <c r="H112" s="57" t="s">
        <v>433</v>
      </c>
    </row>
    <row r="113" spans="1:8" ht="15">
      <c r="A113" s="179" t="s">
        <v>328</v>
      </c>
      <c r="B113" s="184">
        <v>8000000</v>
      </c>
      <c r="C113" s="184">
        <v>6167919.75</v>
      </c>
      <c r="D113" s="184">
        <v>14167919.75</v>
      </c>
      <c r="E113" s="184">
        <v>4750647.3499999996</v>
      </c>
      <c r="F113" s="184">
        <v>4750647.3499999996</v>
      </c>
      <c r="G113" s="184">
        <v>9417272.4000000004</v>
      </c>
    </row>
    <row r="114" spans="1:8" ht="15">
      <c r="A114" s="180" t="s">
        <v>330</v>
      </c>
      <c r="B114" s="184"/>
      <c r="C114" s="184"/>
      <c r="D114" s="184">
        <v>0</v>
      </c>
      <c r="E114" s="184"/>
      <c r="F114" s="184"/>
      <c r="G114" s="184">
        <v>0</v>
      </c>
      <c r="H114" s="57" t="s">
        <v>434</v>
      </c>
    </row>
    <row r="115" spans="1:8" ht="15">
      <c r="A115" s="180" t="s">
        <v>332</v>
      </c>
      <c r="B115" s="184">
        <v>0</v>
      </c>
      <c r="C115" s="184">
        <v>1200000</v>
      </c>
      <c r="D115" s="184">
        <v>1200000</v>
      </c>
      <c r="E115" s="184">
        <v>0</v>
      </c>
      <c r="F115" s="184">
        <v>0</v>
      </c>
      <c r="G115" s="184">
        <v>1200000</v>
      </c>
      <c r="H115" s="57" t="s">
        <v>435</v>
      </c>
    </row>
    <row r="116" spans="1:8" ht="15">
      <c r="A116" s="180" t="s">
        <v>334</v>
      </c>
      <c r="B116" s="184"/>
      <c r="C116" s="184"/>
      <c r="D116" s="184">
        <v>0</v>
      </c>
      <c r="E116" s="184"/>
      <c r="F116" s="184"/>
      <c r="G116" s="184">
        <v>0</v>
      </c>
      <c r="H116" s="57" t="s">
        <v>436</v>
      </c>
    </row>
    <row r="117" spans="1:8" ht="15">
      <c r="A117" s="180" t="s">
        <v>336</v>
      </c>
      <c r="B117" s="184">
        <v>8000000</v>
      </c>
      <c r="C117" s="184">
        <v>4967919.75</v>
      </c>
      <c r="D117" s="184">
        <v>12967919.75</v>
      </c>
      <c r="E117" s="184">
        <v>4750647.3499999996</v>
      </c>
      <c r="F117" s="184">
        <v>4750647.3499999996</v>
      </c>
      <c r="G117" s="184">
        <v>8217272.4000000004</v>
      </c>
      <c r="H117" s="57" t="s">
        <v>437</v>
      </c>
    </row>
    <row r="118" spans="1:8" ht="15">
      <c r="A118" s="180" t="s">
        <v>338</v>
      </c>
      <c r="B118" s="184"/>
      <c r="C118" s="184"/>
      <c r="D118" s="184">
        <v>0</v>
      </c>
      <c r="E118" s="184"/>
      <c r="F118" s="184"/>
      <c r="G118" s="184">
        <v>0</v>
      </c>
      <c r="H118" s="57" t="s">
        <v>438</v>
      </c>
    </row>
    <row r="119" spans="1:8" ht="15">
      <c r="A119" s="180" t="s">
        <v>340</v>
      </c>
      <c r="B119" s="184"/>
      <c r="C119" s="184"/>
      <c r="D119" s="184">
        <v>0</v>
      </c>
      <c r="E119" s="184"/>
      <c r="F119" s="184"/>
      <c r="G119" s="184">
        <v>0</v>
      </c>
      <c r="H119" s="57" t="s">
        <v>439</v>
      </c>
    </row>
    <row r="120" spans="1:8" ht="15">
      <c r="A120" s="180" t="s">
        <v>341</v>
      </c>
      <c r="B120" s="184"/>
      <c r="C120" s="184"/>
      <c r="D120" s="184">
        <v>0</v>
      </c>
      <c r="E120" s="184"/>
      <c r="F120" s="184"/>
      <c r="G120" s="184">
        <v>0</v>
      </c>
      <c r="H120" s="58"/>
    </row>
    <row r="121" spans="1:8" ht="15">
      <c r="A121" s="180" t="s">
        <v>342</v>
      </c>
      <c r="B121" s="184"/>
      <c r="C121" s="184"/>
      <c r="D121" s="184">
        <v>0</v>
      </c>
      <c r="E121" s="184"/>
      <c r="F121" s="184"/>
      <c r="G121" s="184">
        <v>0</v>
      </c>
      <c r="H121" s="58"/>
    </row>
    <row r="122" spans="1:8" ht="15">
      <c r="A122" s="180" t="s">
        <v>344</v>
      </c>
      <c r="B122" s="184"/>
      <c r="C122" s="184"/>
      <c r="D122" s="184">
        <v>0</v>
      </c>
      <c r="E122" s="184"/>
      <c r="F122" s="184"/>
      <c r="G122" s="184">
        <v>0</v>
      </c>
      <c r="H122" s="57" t="s">
        <v>440</v>
      </c>
    </row>
    <row r="123" spans="1:8" ht="15">
      <c r="A123" s="179" t="s">
        <v>345</v>
      </c>
      <c r="B123" s="184">
        <v>16500000</v>
      </c>
      <c r="C123" s="184">
        <v>-705000</v>
      </c>
      <c r="D123" s="184">
        <v>15795000</v>
      </c>
      <c r="E123" s="184">
        <v>0</v>
      </c>
      <c r="F123" s="184">
        <v>0</v>
      </c>
      <c r="G123" s="184">
        <v>15795000</v>
      </c>
    </row>
    <row r="124" spans="1:8" ht="15">
      <c r="A124" s="180" t="s">
        <v>347</v>
      </c>
      <c r="B124" s="184"/>
      <c r="C124" s="184"/>
      <c r="D124" s="184">
        <v>0</v>
      </c>
      <c r="E124" s="184"/>
      <c r="F124" s="184"/>
      <c r="G124" s="184">
        <v>0</v>
      </c>
      <c r="H124" s="57" t="s">
        <v>441</v>
      </c>
    </row>
    <row r="125" spans="1:8" ht="15">
      <c r="A125" s="180" t="s">
        <v>349</v>
      </c>
      <c r="B125" s="184"/>
      <c r="C125" s="184"/>
      <c r="D125" s="184">
        <v>0</v>
      </c>
      <c r="E125" s="184"/>
      <c r="F125" s="184"/>
      <c r="G125" s="184">
        <v>0</v>
      </c>
      <c r="H125" s="57" t="s">
        <v>442</v>
      </c>
    </row>
    <row r="126" spans="1:8" ht="15">
      <c r="A126" s="180" t="s">
        <v>351</v>
      </c>
      <c r="B126" s="184"/>
      <c r="C126" s="184"/>
      <c r="D126" s="184">
        <v>0</v>
      </c>
      <c r="E126" s="184"/>
      <c r="F126" s="184"/>
      <c r="G126" s="184">
        <v>0</v>
      </c>
      <c r="H126" s="57" t="s">
        <v>443</v>
      </c>
    </row>
    <row r="127" spans="1:8" ht="15">
      <c r="A127" s="180" t="s">
        <v>353</v>
      </c>
      <c r="B127" s="184">
        <v>8000000</v>
      </c>
      <c r="C127" s="184">
        <v>-2705000</v>
      </c>
      <c r="D127" s="184">
        <v>5295000</v>
      </c>
      <c r="E127" s="184">
        <v>0</v>
      </c>
      <c r="F127" s="184">
        <v>0</v>
      </c>
      <c r="G127" s="184">
        <v>5295000</v>
      </c>
      <c r="H127" s="57" t="s">
        <v>444</v>
      </c>
    </row>
    <row r="128" spans="1:8" ht="15">
      <c r="A128" s="180" t="s">
        <v>355</v>
      </c>
      <c r="B128" s="184">
        <v>8000000</v>
      </c>
      <c r="C128" s="184">
        <v>0</v>
      </c>
      <c r="D128" s="184">
        <v>8000000</v>
      </c>
      <c r="E128" s="184">
        <v>0</v>
      </c>
      <c r="F128" s="184">
        <v>0</v>
      </c>
      <c r="G128" s="184">
        <v>8000000</v>
      </c>
      <c r="H128" s="57" t="s">
        <v>445</v>
      </c>
    </row>
    <row r="129" spans="1:8" ht="15">
      <c r="A129" s="180" t="s">
        <v>357</v>
      </c>
      <c r="B129" s="184">
        <v>500000</v>
      </c>
      <c r="C129" s="184">
        <v>0</v>
      </c>
      <c r="D129" s="184">
        <v>500000</v>
      </c>
      <c r="E129" s="184">
        <v>0</v>
      </c>
      <c r="F129" s="184">
        <v>0</v>
      </c>
      <c r="G129" s="184">
        <v>500000</v>
      </c>
      <c r="H129" s="57" t="s">
        <v>446</v>
      </c>
    </row>
    <row r="130" spans="1:8" ht="15">
      <c r="A130" s="180" t="s">
        <v>359</v>
      </c>
      <c r="B130" s="184"/>
      <c r="C130" s="184"/>
      <c r="D130" s="184">
        <v>0</v>
      </c>
      <c r="E130" s="184"/>
      <c r="F130" s="184"/>
      <c r="G130" s="184">
        <v>0</v>
      </c>
      <c r="H130" s="57" t="s">
        <v>447</v>
      </c>
    </row>
    <row r="131" spans="1:8" ht="15">
      <c r="A131" s="180" t="s">
        <v>361</v>
      </c>
      <c r="B131" s="184">
        <v>0</v>
      </c>
      <c r="C131" s="184">
        <v>2000000</v>
      </c>
      <c r="D131" s="184">
        <v>2000000</v>
      </c>
      <c r="E131" s="184">
        <v>0</v>
      </c>
      <c r="F131" s="184">
        <v>0</v>
      </c>
      <c r="G131" s="184">
        <v>2000000</v>
      </c>
      <c r="H131" s="57" t="s">
        <v>448</v>
      </c>
    </row>
    <row r="132" spans="1:8" ht="15">
      <c r="A132" s="180" t="s">
        <v>363</v>
      </c>
      <c r="B132" s="184"/>
      <c r="C132" s="184"/>
      <c r="D132" s="184">
        <v>0</v>
      </c>
      <c r="E132" s="184"/>
      <c r="F132" s="184"/>
      <c r="G132" s="184">
        <v>0</v>
      </c>
      <c r="H132" s="57" t="s">
        <v>449</v>
      </c>
    </row>
    <row r="133" spans="1:8" ht="15">
      <c r="A133" s="179" t="s">
        <v>364</v>
      </c>
      <c r="B133" s="184">
        <v>71163560.340000004</v>
      </c>
      <c r="C133" s="184">
        <v>76349263.109999999</v>
      </c>
      <c r="D133" s="184">
        <v>147512823.45000002</v>
      </c>
      <c r="E133" s="184">
        <v>67225408.609999999</v>
      </c>
      <c r="F133" s="184">
        <v>67225408.609999999</v>
      </c>
      <c r="G133" s="184">
        <v>80287414.840000004</v>
      </c>
    </row>
    <row r="134" spans="1:8" ht="15">
      <c r="A134" s="180" t="s">
        <v>366</v>
      </c>
      <c r="B134" s="184">
        <v>71163560.340000004</v>
      </c>
      <c r="C134" s="184">
        <v>74849856.400000006</v>
      </c>
      <c r="D134" s="184">
        <v>146013416.74000001</v>
      </c>
      <c r="E134" s="184">
        <v>65874539.399999999</v>
      </c>
      <c r="F134" s="184">
        <v>65874539.399999999</v>
      </c>
      <c r="G134" s="184">
        <v>80138877.340000004</v>
      </c>
      <c r="H134" s="57" t="s">
        <v>450</v>
      </c>
    </row>
    <row r="135" spans="1:8" ht="15">
      <c r="A135" s="180" t="s">
        <v>368</v>
      </c>
      <c r="B135" s="184">
        <v>0</v>
      </c>
      <c r="C135" s="184">
        <v>1499406.71</v>
      </c>
      <c r="D135" s="184">
        <v>1499406.71</v>
      </c>
      <c r="E135" s="184">
        <v>1350869.21</v>
      </c>
      <c r="F135" s="184">
        <v>1350869.21</v>
      </c>
      <c r="G135" s="184">
        <v>148537.5</v>
      </c>
      <c r="H135" s="57" t="s">
        <v>451</v>
      </c>
    </row>
    <row r="136" spans="1:8" ht="15">
      <c r="A136" s="180" t="s">
        <v>370</v>
      </c>
      <c r="B136" s="184"/>
      <c r="C136" s="184"/>
      <c r="D136" s="184">
        <v>0</v>
      </c>
      <c r="E136" s="184"/>
      <c r="F136" s="184"/>
      <c r="G136" s="184">
        <v>0</v>
      </c>
      <c r="H136" s="57" t="s">
        <v>452</v>
      </c>
    </row>
    <row r="137" spans="1:8" ht="15">
      <c r="A137" s="179" t="s">
        <v>371</v>
      </c>
      <c r="B137" s="184">
        <v>12778486.529999999</v>
      </c>
      <c r="C137" s="184">
        <v>-4814634.53</v>
      </c>
      <c r="D137" s="184">
        <v>7963851.9999999991</v>
      </c>
      <c r="E137" s="184">
        <v>0</v>
      </c>
      <c r="F137" s="184">
        <v>0</v>
      </c>
      <c r="G137" s="184">
        <v>7963851.9999999991</v>
      </c>
    </row>
    <row r="138" spans="1:8" ht="15">
      <c r="A138" s="180" t="s">
        <v>373</v>
      </c>
      <c r="B138" s="184"/>
      <c r="C138" s="184"/>
      <c r="D138" s="184">
        <v>0</v>
      </c>
      <c r="E138" s="184"/>
      <c r="F138" s="184"/>
      <c r="G138" s="184">
        <v>0</v>
      </c>
      <c r="H138" s="57" t="s">
        <v>453</v>
      </c>
    </row>
    <row r="139" spans="1:8" ht="15">
      <c r="A139" s="180" t="s">
        <v>375</v>
      </c>
      <c r="B139" s="184"/>
      <c r="C139" s="184"/>
      <c r="D139" s="184">
        <v>0</v>
      </c>
      <c r="E139" s="184"/>
      <c r="F139" s="184"/>
      <c r="G139" s="184">
        <v>0</v>
      </c>
      <c r="H139" s="57" t="s">
        <v>454</v>
      </c>
    </row>
    <row r="140" spans="1:8" ht="15">
      <c r="A140" s="180" t="s">
        <v>377</v>
      </c>
      <c r="B140" s="184"/>
      <c r="C140" s="184"/>
      <c r="D140" s="184">
        <v>0</v>
      </c>
      <c r="E140" s="184"/>
      <c r="F140" s="184"/>
      <c r="G140" s="184">
        <v>0</v>
      </c>
      <c r="H140" s="57" t="s">
        <v>455</v>
      </c>
    </row>
    <row r="141" spans="1:8" ht="15">
      <c r="A141" s="180" t="s">
        <v>379</v>
      </c>
      <c r="B141" s="184"/>
      <c r="C141" s="184"/>
      <c r="D141" s="184">
        <v>0</v>
      </c>
      <c r="E141" s="184"/>
      <c r="F141" s="184"/>
      <c r="G141" s="184">
        <v>0</v>
      </c>
      <c r="H141" s="57" t="s">
        <v>456</v>
      </c>
    </row>
    <row r="142" spans="1:8" ht="15">
      <c r="A142" s="180" t="s">
        <v>381</v>
      </c>
      <c r="B142" s="184"/>
      <c r="C142" s="184"/>
      <c r="D142" s="184">
        <v>0</v>
      </c>
      <c r="E142" s="184"/>
      <c r="F142" s="184"/>
      <c r="G142" s="184">
        <v>0</v>
      </c>
      <c r="H142" s="57" t="s">
        <v>457</v>
      </c>
    </row>
    <row r="143" spans="1:8" ht="15">
      <c r="A143" s="180" t="s">
        <v>572</v>
      </c>
      <c r="B143" s="184"/>
      <c r="C143" s="184"/>
      <c r="D143" s="184">
        <v>0</v>
      </c>
      <c r="E143" s="184"/>
      <c r="F143" s="184"/>
      <c r="G143" s="184">
        <v>0</v>
      </c>
      <c r="H143" s="57"/>
    </row>
    <row r="144" spans="1:8" ht="15">
      <c r="A144" s="180" t="s">
        <v>383</v>
      </c>
      <c r="B144" s="184"/>
      <c r="C144" s="184"/>
      <c r="D144" s="184">
        <v>0</v>
      </c>
      <c r="E144" s="184"/>
      <c r="F144" s="184"/>
      <c r="G144" s="184">
        <v>0</v>
      </c>
      <c r="H144" s="57" t="s">
        <v>458</v>
      </c>
    </row>
    <row r="145" spans="1:8" ht="15">
      <c r="A145" s="180" t="s">
        <v>385</v>
      </c>
      <c r="B145" s="184">
        <v>12778486.529999999</v>
      </c>
      <c r="C145" s="184">
        <v>-4814634.53</v>
      </c>
      <c r="D145" s="184">
        <v>7963851.9999999991</v>
      </c>
      <c r="E145" s="184">
        <v>0</v>
      </c>
      <c r="F145" s="184">
        <v>0</v>
      </c>
      <c r="G145" s="184">
        <v>7963851.9999999991</v>
      </c>
      <c r="H145" s="57" t="s">
        <v>459</v>
      </c>
    </row>
    <row r="146" spans="1:8" ht="15">
      <c r="A146" s="179" t="s">
        <v>386</v>
      </c>
      <c r="B146" s="184">
        <v>0</v>
      </c>
      <c r="C146" s="184">
        <v>0</v>
      </c>
      <c r="D146" s="184">
        <v>0</v>
      </c>
      <c r="E146" s="184">
        <v>0</v>
      </c>
      <c r="F146" s="184">
        <v>0</v>
      </c>
      <c r="G146" s="184">
        <v>0</v>
      </c>
    </row>
    <row r="147" spans="1:8" ht="15">
      <c r="A147" s="180" t="s">
        <v>388</v>
      </c>
      <c r="B147" s="184"/>
      <c r="C147" s="184"/>
      <c r="D147" s="184">
        <v>0</v>
      </c>
      <c r="E147" s="184"/>
      <c r="F147" s="184"/>
      <c r="G147" s="184">
        <v>0</v>
      </c>
      <c r="H147" s="57" t="s">
        <v>460</v>
      </c>
    </row>
    <row r="148" spans="1:8" ht="15">
      <c r="A148" s="180" t="s">
        <v>390</v>
      </c>
      <c r="B148" s="184"/>
      <c r="C148" s="184"/>
      <c r="D148" s="184">
        <v>0</v>
      </c>
      <c r="E148" s="184"/>
      <c r="F148" s="184"/>
      <c r="G148" s="184">
        <v>0</v>
      </c>
      <c r="H148" s="57" t="s">
        <v>461</v>
      </c>
    </row>
    <row r="149" spans="1:8" ht="15">
      <c r="A149" s="180" t="s">
        <v>392</v>
      </c>
      <c r="B149" s="184"/>
      <c r="C149" s="184"/>
      <c r="D149" s="184">
        <v>0</v>
      </c>
      <c r="E149" s="184"/>
      <c r="F149" s="184"/>
      <c r="G149" s="184">
        <v>0</v>
      </c>
      <c r="H149" s="57" t="s">
        <v>462</v>
      </c>
    </row>
    <row r="150" spans="1:8" ht="15">
      <c r="A150" s="179" t="s">
        <v>393</v>
      </c>
      <c r="B150" s="184">
        <v>13752196.469999999</v>
      </c>
      <c r="C150" s="184">
        <v>0</v>
      </c>
      <c r="D150" s="184">
        <v>13752196.469999999</v>
      </c>
      <c r="E150" s="184">
        <v>5648042.8399999999</v>
      </c>
      <c r="F150" s="184">
        <v>5648042.8399999999</v>
      </c>
      <c r="G150" s="184">
        <v>8104153.629999999</v>
      </c>
    </row>
    <row r="151" spans="1:8" ht="15">
      <c r="A151" s="180" t="s">
        <v>395</v>
      </c>
      <c r="B151" s="184">
        <v>8268301.0099999998</v>
      </c>
      <c r="C151" s="184">
        <v>0</v>
      </c>
      <c r="D151" s="184">
        <v>8268301.0099999998</v>
      </c>
      <c r="E151" s="184">
        <v>3975144.72</v>
      </c>
      <c r="F151" s="184">
        <v>3975144.72</v>
      </c>
      <c r="G151" s="184">
        <v>4293156.2899999991</v>
      </c>
      <c r="H151" s="57" t="s">
        <v>463</v>
      </c>
    </row>
    <row r="152" spans="1:8" ht="15">
      <c r="A152" s="180" t="s">
        <v>397</v>
      </c>
      <c r="B152" s="184">
        <v>5483895.46</v>
      </c>
      <c r="C152" s="184">
        <v>0</v>
      </c>
      <c r="D152" s="184">
        <v>5483895.46</v>
      </c>
      <c r="E152" s="184">
        <v>1672898.12</v>
      </c>
      <c r="F152" s="184">
        <v>1672898.12</v>
      </c>
      <c r="G152" s="184">
        <v>3810997.34</v>
      </c>
      <c r="H152" s="57" t="s">
        <v>464</v>
      </c>
    </row>
    <row r="153" spans="1:8" ht="15">
      <c r="A153" s="180" t="s">
        <v>399</v>
      </c>
      <c r="B153" s="184"/>
      <c r="C153" s="184"/>
      <c r="D153" s="184">
        <v>0</v>
      </c>
      <c r="E153" s="184"/>
      <c r="F153" s="184"/>
      <c r="G153" s="184">
        <v>0</v>
      </c>
      <c r="H153" s="57" t="s">
        <v>465</v>
      </c>
    </row>
    <row r="154" spans="1:8" ht="15">
      <c r="A154" s="174" t="s">
        <v>401</v>
      </c>
      <c r="B154" s="184"/>
      <c r="C154" s="184"/>
      <c r="D154" s="184">
        <v>0</v>
      </c>
      <c r="E154" s="184"/>
      <c r="F154" s="184"/>
      <c r="G154" s="184">
        <v>0</v>
      </c>
      <c r="H154" s="57" t="s">
        <v>466</v>
      </c>
    </row>
    <row r="155" spans="1:8" ht="15">
      <c r="A155" s="180" t="s">
        <v>403</v>
      </c>
      <c r="B155" s="184"/>
      <c r="C155" s="184"/>
      <c r="D155" s="184">
        <v>0</v>
      </c>
      <c r="E155" s="184"/>
      <c r="F155" s="184"/>
      <c r="G155" s="184">
        <v>0</v>
      </c>
      <c r="H155" s="57" t="s">
        <v>467</v>
      </c>
    </row>
    <row r="156" spans="1:8" ht="15">
      <c r="A156" s="180" t="s">
        <v>405</v>
      </c>
      <c r="B156" s="184"/>
      <c r="C156" s="184"/>
      <c r="D156" s="184">
        <v>0</v>
      </c>
      <c r="E156" s="184"/>
      <c r="F156" s="184"/>
      <c r="G156" s="184">
        <v>0</v>
      </c>
      <c r="H156" s="57" t="s">
        <v>468</v>
      </c>
    </row>
    <row r="157" spans="1:8" ht="15">
      <c r="A157" s="180" t="s">
        <v>407</v>
      </c>
      <c r="B157" s="184"/>
      <c r="C157" s="184"/>
      <c r="D157" s="184">
        <v>0</v>
      </c>
      <c r="E157" s="184"/>
      <c r="F157" s="184"/>
      <c r="G157" s="184">
        <v>0</v>
      </c>
      <c r="H157" s="57" t="s">
        <v>469</v>
      </c>
    </row>
    <row r="158" spans="1:8" ht="15">
      <c r="A158" s="175"/>
      <c r="B158" s="185"/>
      <c r="C158" s="185"/>
      <c r="D158" s="185"/>
      <c r="E158" s="185"/>
      <c r="F158" s="185"/>
      <c r="G158" s="185"/>
    </row>
    <row r="159" spans="1:8" ht="15">
      <c r="A159" s="176" t="s">
        <v>470</v>
      </c>
      <c r="B159" s="183">
        <v>810993601.84000003</v>
      </c>
      <c r="C159" s="183">
        <v>205633191.56</v>
      </c>
      <c r="D159" s="183">
        <v>1016626793.4000001</v>
      </c>
      <c r="E159" s="183">
        <v>326704200.29000002</v>
      </c>
      <c r="F159" s="183">
        <v>318735104.58999997</v>
      </c>
      <c r="G159" s="183">
        <v>689922593.1099999</v>
      </c>
    </row>
    <row r="160" spans="1:8" ht="15">
      <c r="A160" s="177"/>
      <c r="B160" s="186"/>
      <c r="C160" s="186"/>
      <c r="D160" s="186"/>
      <c r="E160" s="186"/>
      <c r="F160" s="186"/>
      <c r="G160" s="186"/>
    </row>
    <row r="161" spans="1:2">
      <c r="A161" s="59"/>
    </row>
    <row r="162" spans="1:2">
      <c r="B162" s="71" t="s">
        <v>625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9" sqref="A9:G30"/>
    </sheetView>
  </sheetViews>
  <sheetFormatPr baseColWidth="10" defaultRowHeight="12.75"/>
  <cols>
    <col min="1" max="1" width="52.83203125" style="28" customWidth="1"/>
    <col min="2" max="7" width="25.33203125" style="28" customWidth="1"/>
    <col min="8" max="16384" width="12" style="28"/>
  </cols>
  <sheetData>
    <row r="1" spans="1:7" ht="21">
      <c r="A1" s="257" t="s">
        <v>599</v>
      </c>
      <c r="B1" s="257"/>
      <c r="C1" s="257"/>
      <c r="D1" s="257"/>
      <c r="E1" s="257"/>
      <c r="F1" s="257"/>
      <c r="G1" s="257"/>
    </row>
    <row r="2" spans="1:7" ht="15">
      <c r="A2" s="230" t="s">
        <v>574</v>
      </c>
      <c r="B2" s="231"/>
      <c r="C2" s="231"/>
      <c r="D2" s="231"/>
      <c r="E2" s="231"/>
      <c r="F2" s="231"/>
      <c r="G2" s="232"/>
    </row>
    <row r="3" spans="1:7" ht="15">
      <c r="A3" s="233" t="s">
        <v>575</v>
      </c>
      <c r="B3" s="234"/>
      <c r="C3" s="234"/>
      <c r="D3" s="234"/>
      <c r="E3" s="234"/>
      <c r="F3" s="234"/>
      <c r="G3" s="235"/>
    </row>
    <row r="4" spans="1:7" ht="15">
      <c r="A4" s="233" t="s">
        <v>600</v>
      </c>
      <c r="B4" s="234"/>
      <c r="C4" s="234"/>
      <c r="D4" s="234"/>
      <c r="E4" s="234"/>
      <c r="F4" s="234"/>
      <c r="G4" s="235"/>
    </row>
    <row r="5" spans="1:7" ht="15">
      <c r="A5" s="236" t="s">
        <v>624</v>
      </c>
      <c r="B5" s="237"/>
      <c r="C5" s="237"/>
      <c r="D5" s="237"/>
      <c r="E5" s="237"/>
      <c r="F5" s="237"/>
      <c r="G5" s="238"/>
    </row>
    <row r="6" spans="1:7" ht="15">
      <c r="A6" s="239" t="s">
        <v>577</v>
      </c>
      <c r="B6" s="240"/>
      <c r="C6" s="240"/>
      <c r="D6" s="240"/>
      <c r="E6" s="240"/>
      <c r="F6" s="240"/>
      <c r="G6" s="241"/>
    </row>
    <row r="7" spans="1:7" ht="15">
      <c r="A7" s="263" t="s">
        <v>0</v>
      </c>
      <c r="B7" s="264" t="s">
        <v>268</v>
      </c>
      <c r="C7" s="264"/>
      <c r="D7" s="264"/>
      <c r="E7" s="264"/>
      <c r="F7" s="264"/>
      <c r="G7" s="265" t="s">
        <v>273</v>
      </c>
    </row>
    <row r="8" spans="1:7" ht="30">
      <c r="A8" s="262"/>
      <c r="B8" s="65" t="s">
        <v>269</v>
      </c>
      <c r="C8" s="66" t="s">
        <v>169</v>
      </c>
      <c r="D8" s="65" t="s">
        <v>170</v>
      </c>
      <c r="E8" s="65" t="s">
        <v>171</v>
      </c>
      <c r="F8" s="65" t="s">
        <v>249</v>
      </c>
      <c r="G8" s="266"/>
    </row>
    <row r="9" spans="1:7" ht="15">
      <c r="A9" s="187" t="s">
        <v>601</v>
      </c>
      <c r="B9" s="192">
        <v>557546648.26999998</v>
      </c>
      <c r="C9" s="192">
        <v>104486475.23</v>
      </c>
      <c r="D9" s="192">
        <v>662033123.5</v>
      </c>
      <c r="E9" s="192">
        <v>215602643.46000001</v>
      </c>
      <c r="F9" s="192">
        <v>209124842.30000001</v>
      </c>
      <c r="G9" s="192">
        <v>446430480.04000008</v>
      </c>
    </row>
    <row r="10" spans="1:7" ht="15">
      <c r="A10" s="197">
        <v>3111</v>
      </c>
      <c r="B10" s="193">
        <v>514845524.92000002</v>
      </c>
      <c r="C10" s="193">
        <v>0</v>
      </c>
      <c r="D10" s="193">
        <v>514845524.92000002</v>
      </c>
      <c r="E10" s="193">
        <v>196680817.34</v>
      </c>
      <c r="F10" s="193">
        <v>190203016.18000001</v>
      </c>
      <c r="G10" s="193">
        <v>318164707.58000004</v>
      </c>
    </row>
    <row r="11" spans="1:7" ht="15">
      <c r="A11" s="197">
        <v>3112</v>
      </c>
      <c r="B11" s="193">
        <v>42701123.350000001</v>
      </c>
      <c r="C11" s="193">
        <v>0</v>
      </c>
      <c r="D11" s="193">
        <v>42701123.350000001</v>
      </c>
      <c r="E11" s="193">
        <v>18921826.120000001</v>
      </c>
      <c r="F11" s="193">
        <v>18921826.120000001</v>
      </c>
      <c r="G11" s="193">
        <v>23779297.23</v>
      </c>
    </row>
    <row r="12" spans="1:7" ht="15">
      <c r="A12" s="197">
        <v>3111</v>
      </c>
      <c r="B12" s="193">
        <v>0</v>
      </c>
      <c r="C12" s="193">
        <v>104486475.23</v>
      </c>
      <c r="D12" s="193">
        <v>104486475.23</v>
      </c>
      <c r="E12" s="193">
        <v>0</v>
      </c>
      <c r="F12" s="193">
        <v>0</v>
      </c>
      <c r="G12" s="193">
        <v>104486475.23</v>
      </c>
    </row>
    <row r="13" spans="1:7" ht="15">
      <c r="A13" s="197">
        <v>3112</v>
      </c>
      <c r="B13" s="193">
        <v>0</v>
      </c>
      <c r="C13" s="193">
        <v>0</v>
      </c>
      <c r="D13" s="193">
        <v>0</v>
      </c>
      <c r="E13" s="193">
        <v>0</v>
      </c>
      <c r="F13" s="193">
        <v>0</v>
      </c>
      <c r="G13" s="193">
        <v>0</v>
      </c>
    </row>
    <row r="14" spans="1:7" ht="15">
      <c r="A14" s="191" t="s">
        <v>473</v>
      </c>
      <c r="B14" s="193"/>
      <c r="C14" s="193"/>
      <c r="D14" s="193">
        <v>0</v>
      </c>
      <c r="E14" s="193"/>
      <c r="F14" s="193"/>
      <c r="G14" s="193">
        <v>0</v>
      </c>
    </row>
    <row r="15" spans="1:7" ht="15">
      <c r="A15" s="191" t="s">
        <v>474</v>
      </c>
      <c r="B15" s="193"/>
      <c r="C15" s="193"/>
      <c r="D15" s="193">
        <v>0</v>
      </c>
      <c r="E15" s="193"/>
      <c r="F15" s="193"/>
      <c r="G15" s="193">
        <v>0</v>
      </c>
    </row>
    <row r="16" spans="1:7" ht="15">
      <c r="A16" s="191" t="s">
        <v>475</v>
      </c>
      <c r="B16" s="193"/>
      <c r="C16" s="193"/>
      <c r="D16" s="193">
        <v>0</v>
      </c>
      <c r="E16" s="193"/>
      <c r="F16" s="193"/>
      <c r="G16" s="193">
        <v>0</v>
      </c>
    </row>
    <row r="17" spans="1:7" ht="15">
      <c r="A17" s="191" t="s">
        <v>602</v>
      </c>
      <c r="B17" s="193"/>
      <c r="C17" s="193"/>
      <c r="D17" s="193">
        <v>0</v>
      </c>
      <c r="E17" s="193"/>
      <c r="F17" s="193"/>
      <c r="G17" s="193">
        <v>0</v>
      </c>
    </row>
    <row r="18" spans="1:7" ht="15">
      <c r="A18" s="190" t="s">
        <v>603</v>
      </c>
      <c r="B18" s="194"/>
      <c r="C18" s="194"/>
      <c r="D18" s="194"/>
      <c r="E18" s="194"/>
      <c r="F18" s="194"/>
      <c r="G18" s="194"/>
    </row>
    <row r="19" spans="1:7" ht="15">
      <c r="A19" s="188" t="s">
        <v>604</v>
      </c>
      <c r="B19" s="195">
        <v>253446953.56999999</v>
      </c>
      <c r="C19" s="195">
        <v>101146716.33</v>
      </c>
      <c r="D19" s="195">
        <v>354593669.89999998</v>
      </c>
      <c r="E19" s="195">
        <v>111101556.83</v>
      </c>
      <c r="F19" s="195">
        <v>2011559</v>
      </c>
      <c r="G19" s="195">
        <v>243492113.06999999</v>
      </c>
    </row>
    <row r="20" spans="1:7" ht="15">
      <c r="A20" s="197">
        <v>3111</v>
      </c>
      <c r="B20" s="193">
        <v>253446953.56999999</v>
      </c>
      <c r="C20" s="193">
        <v>99946716.329999998</v>
      </c>
      <c r="D20" s="193">
        <v>353393669.89999998</v>
      </c>
      <c r="E20" s="193">
        <v>111101556.83</v>
      </c>
      <c r="F20" s="193">
        <v>2011559</v>
      </c>
      <c r="G20" s="193">
        <v>242292113.06999999</v>
      </c>
    </row>
    <row r="21" spans="1:7" ht="15">
      <c r="A21" s="197">
        <v>3112</v>
      </c>
      <c r="B21" s="193">
        <v>0</v>
      </c>
      <c r="C21" s="193">
        <v>1200000</v>
      </c>
      <c r="D21" s="193">
        <v>1200000</v>
      </c>
      <c r="E21" s="193">
        <v>0</v>
      </c>
      <c r="F21" s="193">
        <v>0</v>
      </c>
      <c r="G21" s="193">
        <v>1200000</v>
      </c>
    </row>
    <row r="22" spans="1:7" ht="15">
      <c r="A22" s="191" t="s">
        <v>471</v>
      </c>
      <c r="B22" s="193"/>
      <c r="C22" s="193"/>
      <c r="D22" s="193">
        <v>0</v>
      </c>
      <c r="E22" s="193"/>
      <c r="F22" s="193"/>
      <c r="G22" s="193">
        <v>0</v>
      </c>
    </row>
    <row r="23" spans="1:7" ht="15">
      <c r="A23" s="191" t="s">
        <v>472</v>
      </c>
      <c r="B23" s="193"/>
      <c r="C23" s="193"/>
      <c r="D23" s="193">
        <v>0</v>
      </c>
      <c r="E23" s="193"/>
      <c r="F23" s="193"/>
      <c r="G23" s="193">
        <v>0</v>
      </c>
    </row>
    <row r="24" spans="1:7" ht="15">
      <c r="A24" s="191" t="s">
        <v>473</v>
      </c>
      <c r="B24" s="193"/>
      <c r="C24" s="193"/>
      <c r="D24" s="193">
        <v>0</v>
      </c>
      <c r="E24" s="193"/>
      <c r="F24" s="193"/>
      <c r="G24" s="193">
        <v>0</v>
      </c>
    </row>
    <row r="25" spans="1:7" ht="15">
      <c r="A25" s="191" t="s">
        <v>474</v>
      </c>
      <c r="B25" s="193"/>
      <c r="C25" s="193"/>
      <c r="D25" s="193">
        <v>0</v>
      </c>
      <c r="E25" s="193"/>
      <c r="F25" s="193"/>
      <c r="G25" s="193">
        <v>0</v>
      </c>
    </row>
    <row r="26" spans="1:7" ht="15">
      <c r="A26" s="191" t="s">
        <v>475</v>
      </c>
      <c r="B26" s="193"/>
      <c r="C26" s="193"/>
      <c r="D26" s="193">
        <v>0</v>
      </c>
      <c r="E26" s="193"/>
      <c r="F26" s="193"/>
      <c r="G26" s="193">
        <v>0</v>
      </c>
    </row>
    <row r="27" spans="1:7" ht="15">
      <c r="A27" s="191" t="s">
        <v>602</v>
      </c>
      <c r="B27" s="193"/>
      <c r="C27" s="193"/>
      <c r="D27" s="193">
        <v>0</v>
      </c>
      <c r="E27" s="193"/>
      <c r="F27" s="193"/>
      <c r="G27" s="193">
        <v>0</v>
      </c>
    </row>
    <row r="28" spans="1:7" ht="15">
      <c r="A28" s="190" t="s">
        <v>603</v>
      </c>
      <c r="B28" s="194"/>
      <c r="C28" s="194"/>
      <c r="D28" s="193">
        <v>0</v>
      </c>
      <c r="E28" s="193"/>
      <c r="F28" s="193"/>
      <c r="G28" s="193">
        <v>0</v>
      </c>
    </row>
    <row r="29" spans="1:7" ht="15">
      <c r="A29" s="188" t="s">
        <v>470</v>
      </c>
      <c r="B29" s="195">
        <v>810993601.83999991</v>
      </c>
      <c r="C29" s="195">
        <v>205633191.56</v>
      </c>
      <c r="D29" s="195">
        <v>1016626793.3999999</v>
      </c>
      <c r="E29" s="195">
        <v>326704200.29000002</v>
      </c>
      <c r="F29" s="195">
        <v>211136401.30000001</v>
      </c>
      <c r="G29" s="195">
        <v>689922593.1099999</v>
      </c>
    </row>
    <row r="30" spans="1:7" ht="15">
      <c r="A30" s="189"/>
      <c r="B30" s="196"/>
      <c r="C30" s="196"/>
      <c r="D30" s="196"/>
      <c r="E30" s="196"/>
      <c r="F30" s="196"/>
      <c r="G30" s="196"/>
    </row>
    <row r="31" spans="1:7">
      <c r="A31" s="6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selection activeCell="A6" sqref="A6:G6"/>
    </sheetView>
  </sheetViews>
  <sheetFormatPr baseColWidth="10" defaultRowHeight="12.75"/>
  <cols>
    <col min="1" max="1" width="82" style="28" customWidth="1"/>
    <col min="2" max="7" width="25.6640625" style="28" customWidth="1"/>
    <col min="8" max="16384" width="12" style="28"/>
  </cols>
  <sheetData>
    <row r="1" spans="1:8" ht="51.75" customHeight="1">
      <c r="A1" s="267" t="s">
        <v>588</v>
      </c>
      <c r="B1" s="268"/>
      <c r="C1" s="268"/>
      <c r="D1" s="268"/>
      <c r="E1" s="268"/>
      <c r="F1" s="268"/>
      <c r="G1" s="268"/>
    </row>
    <row r="2" spans="1:8" ht="15">
      <c r="A2" s="230" t="s">
        <v>574</v>
      </c>
      <c r="B2" s="231"/>
      <c r="C2" s="231"/>
      <c r="D2" s="231"/>
      <c r="E2" s="231"/>
      <c r="F2" s="231"/>
      <c r="G2" s="232"/>
    </row>
    <row r="3" spans="1:8" ht="15">
      <c r="A3" s="233" t="s">
        <v>589</v>
      </c>
      <c r="B3" s="234"/>
      <c r="C3" s="234"/>
      <c r="D3" s="234"/>
      <c r="E3" s="234"/>
      <c r="F3" s="234"/>
      <c r="G3" s="235"/>
    </row>
    <row r="4" spans="1:8" ht="15">
      <c r="A4" s="233" t="s">
        <v>590</v>
      </c>
      <c r="B4" s="234"/>
      <c r="C4" s="234"/>
      <c r="D4" s="234"/>
      <c r="E4" s="234"/>
      <c r="F4" s="234"/>
      <c r="G4" s="235"/>
    </row>
    <row r="5" spans="1:8" ht="15">
      <c r="A5" s="236" t="s">
        <v>624</v>
      </c>
      <c r="B5" s="237"/>
      <c r="C5" s="237"/>
      <c r="D5" s="237"/>
      <c r="E5" s="237"/>
      <c r="F5" s="237"/>
      <c r="G5" s="238"/>
    </row>
    <row r="6" spans="1:8" ht="15">
      <c r="A6" s="239" t="s">
        <v>577</v>
      </c>
      <c r="B6" s="240"/>
      <c r="C6" s="240"/>
      <c r="D6" s="240"/>
      <c r="E6" s="240"/>
      <c r="F6" s="240"/>
      <c r="G6" s="241"/>
    </row>
    <row r="7" spans="1:8" ht="15">
      <c r="A7" s="234" t="s">
        <v>0</v>
      </c>
      <c r="B7" s="239" t="s">
        <v>268</v>
      </c>
      <c r="C7" s="240"/>
      <c r="D7" s="240"/>
      <c r="E7" s="240"/>
      <c r="F7" s="241"/>
      <c r="G7" s="256" t="s">
        <v>578</v>
      </c>
    </row>
    <row r="8" spans="1:8" ht="30">
      <c r="A8" s="234"/>
      <c r="B8" s="60" t="s">
        <v>269</v>
      </c>
      <c r="C8" s="55" t="s">
        <v>579</v>
      </c>
      <c r="D8" s="60" t="s">
        <v>271</v>
      </c>
      <c r="E8" s="60" t="s">
        <v>171</v>
      </c>
      <c r="F8" s="61" t="s">
        <v>249</v>
      </c>
      <c r="G8" s="255"/>
    </row>
    <row r="9" spans="1:8" ht="15">
      <c r="A9" s="198" t="s">
        <v>476</v>
      </c>
      <c r="B9" s="207">
        <v>557546648.26999998</v>
      </c>
      <c r="C9" s="207">
        <v>104486475.23</v>
      </c>
      <c r="D9" s="207">
        <v>662033123.5</v>
      </c>
      <c r="E9" s="207">
        <v>215602643.46000001</v>
      </c>
      <c r="F9" s="207">
        <v>209124842.30000001</v>
      </c>
      <c r="G9" s="207">
        <v>446430480.04000002</v>
      </c>
    </row>
    <row r="10" spans="1:8" ht="15">
      <c r="A10" s="202" t="s">
        <v>477</v>
      </c>
      <c r="B10" s="208">
        <v>254248161.18000001</v>
      </c>
      <c r="C10" s="208">
        <v>57488956.829999998</v>
      </c>
      <c r="D10" s="208">
        <v>311737118.00999999</v>
      </c>
      <c r="E10" s="208">
        <v>99522441.210000008</v>
      </c>
      <c r="F10" s="208">
        <v>95704610.680000007</v>
      </c>
      <c r="G10" s="208">
        <v>212214676.80000001</v>
      </c>
    </row>
    <row r="11" spans="1:8" ht="15">
      <c r="A11" s="204" t="s">
        <v>479</v>
      </c>
      <c r="B11" s="208"/>
      <c r="C11" s="208"/>
      <c r="D11" s="208">
        <v>0</v>
      </c>
      <c r="E11" s="208"/>
      <c r="F11" s="208"/>
      <c r="G11" s="208">
        <v>0</v>
      </c>
      <c r="H11" s="62" t="s">
        <v>478</v>
      </c>
    </row>
    <row r="12" spans="1:8" ht="15">
      <c r="A12" s="204" t="s">
        <v>481</v>
      </c>
      <c r="B12" s="208"/>
      <c r="C12" s="208"/>
      <c r="D12" s="208">
        <v>0</v>
      </c>
      <c r="E12" s="208"/>
      <c r="F12" s="208"/>
      <c r="G12" s="208">
        <v>0</v>
      </c>
      <c r="H12" s="62" t="s">
        <v>480</v>
      </c>
    </row>
    <row r="13" spans="1:8" ht="15">
      <c r="A13" s="204" t="s">
        <v>483</v>
      </c>
      <c r="B13" s="208">
        <v>50684198.100000001</v>
      </c>
      <c r="C13" s="208">
        <v>14228553.550000001</v>
      </c>
      <c r="D13" s="208">
        <v>64912751.650000006</v>
      </c>
      <c r="E13" s="208">
        <v>22874402.440000001</v>
      </c>
      <c r="F13" s="208">
        <v>22673416.100000001</v>
      </c>
      <c r="G13" s="208">
        <v>42038349.210000008</v>
      </c>
      <c r="H13" s="62" t="s">
        <v>482</v>
      </c>
    </row>
    <row r="14" spans="1:8" ht="15">
      <c r="A14" s="204" t="s">
        <v>485</v>
      </c>
      <c r="B14" s="208"/>
      <c r="C14" s="208"/>
      <c r="D14" s="208">
        <v>0</v>
      </c>
      <c r="E14" s="208"/>
      <c r="F14" s="208"/>
      <c r="G14" s="208">
        <v>0</v>
      </c>
      <c r="H14" s="62" t="s">
        <v>484</v>
      </c>
    </row>
    <row r="15" spans="1:8" ht="15">
      <c r="A15" s="204" t="s">
        <v>487</v>
      </c>
      <c r="B15" s="208">
        <v>71516389.230000004</v>
      </c>
      <c r="C15" s="208">
        <v>-4628993.7</v>
      </c>
      <c r="D15" s="208">
        <v>66887395.530000001</v>
      </c>
      <c r="E15" s="208">
        <v>15732782.810000001</v>
      </c>
      <c r="F15" s="208">
        <v>15628584.859999999</v>
      </c>
      <c r="G15" s="208">
        <v>51154612.719999999</v>
      </c>
      <c r="H15" s="62" t="s">
        <v>486</v>
      </c>
    </row>
    <row r="16" spans="1:8" ht="15">
      <c r="A16" s="204" t="s">
        <v>489</v>
      </c>
      <c r="B16" s="208"/>
      <c r="C16" s="208"/>
      <c r="D16" s="208">
        <v>0</v>
      </c>
      <c r="E16" s="208"/>
      <c r="F16" s="208"/>
      <c r="G16" s="208">
        <v>0</v>
      </c>
      <c r="H16" s="62" t="s">
        <v>488</v>
      </c>
    </row>
    <row r="17" spans="1:8" ht="15">
      <c r="A17" s="204" t="s">
        <v>491</v>
      </c>
      <c r="B17" s="208">
        <v>35362772.399999999</v>
      </c>
      <c r="C17" s="208">
        <v>39396681.869999997</v>
      </c>
      <c r="D17" s="208">
        <v>74759454.269999996</v>
      </c>
      <c r="E17" s="208">
        <v>23545755.530000001</v>
      </c>
      <c r="F17" s="208">
        <v>21379210.23</v>
      </c>
      <c r="G17" s="208">
        <v>51213698.739999995</v>
      </c>
      <c r="H17" s="62" t="s">
        <v>490</v>
      </c>
    </row>
    <row r="18" spans="1:8" ht="15">
      <c r="A18" s="204" t="s">
        <v>493</v>
      </c>
      <c r="B18" s="208">
        <v>96684801.450000003</v>
      </c>
      <c r="C18" s="208">
        <v>8492715.1099999994</v>
      </c>
      <c r="D18" s="208">
        <v>105177516.56</v>
      </c>
      <c r="E18" s="208">
        <v>37369500.43</v>
      </c>
      <c r="F18" s="208">
        <v>36023399.490000002</v>
      </c>
      <c r="G18" s="208">
        <v>67808016.129999995</v>
      </c>
      <c r="H18" s="62" t="s">
        <v>492</v>
      </c>
    </row>
    <row r="19" spans="1:8" ht="15">
      <c r="A19" s="202" t="s">
        <v>494</v>
      </c>
      <c r="B19" s="208">
        <v>227002560.50999999</v>
      </c>
      <c r="C19" s="208">
        <v>39802213.880000003</v>
      </c>
      <c r="D19" s="208">
        <v>266804774.38999999</v>
      </c>
      <c r="E19" s="208">
        <v>89077391.340000004</v>
      </c>
      <c r="F19" s="208">
        <v>87354984.820000008</v>
      </c>
      <c r="G19" s="208">
        <v>177727383.04999998</v>
      </c>
    </row>
    <row r="20" spans="1:8" ht="15">
      <c r="A20" s="204" t="s">
        <v>580</v>
      </c>
      <c r="B20" s="208">
        <v>5724026.04</v>
      </c>
      <c r="C20" s="208">
        <v>1302794.71</v>
      </c>
      <c r="D20" s="208">
        <v>7026820.75</v>
      </c>
      <c r="E20" s="208">
        <v>3073709.2</v>
      </c>
      <c r="F20" s="208">
        <v>1778822.56</v>
      </c>
      <c r="G20" s="208">
        <v>3953111.55</v>
      </c>
      <c r="H20" s="62" t="s">
        <v>495</v>
      </c>
    </row>
    <row r="21" spans="1:8" ht="15">
      <c r="A21" s="204" t="s">
        <v>497</v>
      </c>
      <c r="B21" s="208">
        <v>149185319.34999999</v>
      </c>
      <c r="C21" s="208">
        <v>34473019.649999999</v>
      </c>
      <c r="D21" s="208">
        <v>183658339</v>
      </c>
      <c r="E21" s="208">
        <v>54720536.439999998</v>
      </c>
      <c r="F21" s="208">
        <v>54385695.740000002</v>
      </c>
      <c r="G21" s="208">
        <v>128937802.56</v>
      </c>
      <c r="H21" s="62" t="s">
        <v>496</v>
      </c>
    </row>
    <row r="22" spans="1:8" ht="15">
      <c r="A22" s="204" t="s">
        <v>499</v>
      </c>
      <c r="B22" s="208"/>
      <c r="C22" s="208"/>
      <c r="D22" s="208">
        <v>0</v>
      </c>
      <c r="E22" s="208"/>
      <c r="F22" s="208"/>
      <c r="G22" s="208">
        <v>0</v>
      </c>
      <c r="H22" s="62" t="s">
        <v>498</v>
      </c>
    </row>
    <row r="23" spans="1:8" ht="15">
      <c r="A23" s="204" t="s">
        <v>501</v>
      </c>
      <c r="B23" s="208">
        <v>24405538.02</v>
      </c>
      <c r="C23" s="208">
        <v>3877151.42</v>
      </c>
      <c r="D23" s="208">
        <v>28282689.439999998</v>
      </c>
      <c r="E23" s="208">
        <v>10601155.289999999</v>
      </c>
      <c r="F23" s="208">
        <v>10533165.800000001</v>
      </c>
      <c r="G23" s="208">
        <v>17681534.149999999</v>
      </c>
      <c r="H23" s="62" t="s">
        <v>500</v>
      </c>
    </row>
    <row r="24" spans="1:8" ht="15">
      <c r="A24" s="204" t="s">
        <v>581</v>
      </c>
      <c r="B24" s="208">
        <v>2591058.91</v>
      </c>
      <c r="C24" s="208">
        <v>75143.929999999993</v>
      </c>
      <c r="D24" s="208">
        <v>2666202.8400000003</v>
      </c>
      <c r="E24" s="208">
        <v>986056.69</v>
      </c>
      <c r="F24" s="208">
        <v>986056.69</v>
      </c>
      <c r="G24" s="208">
        <v>1680146.1500000004</v>
      </c>
      <c r="H24" s="62" t="s">
        <v>502</v>
      </c>
    </row>
    <row r="25" spans="1:8" ht="15">
      <c r="A25" s="204" t="s">
        <v>504</v>
      </c>
      <c r="B25" s="208">
        <v>37880223.350000001</v>
      </c>
      <c r="C25" s="208">
        <v>320900</v>
      </c>
      <c r="D25" s="208">
        <v>38201123.350000001</v>
      </c>
      <c r="E25" s="208">
        <v>16921826.120000001</v>
      </c>
      <c r="F25" s="208">
        <v>16921826.120000001</v>
      </c>
      <c r="G25" s="208">
        <v>21279297.23</v>
      </c>
      <c r="H25" s="62" t="s">
        <v>503</v>
      </c>
    </row>
    <row r="26" spans="1:8" ht="15">
      <c r="A26" s="204" t="s">
        <v>506</v>
      </c>
      <c r="B26" s="208">
        <v>7216394.8399999999</v>
      </c>
      <c r="C26" s="208">
        <v>-246795.83</v>
      </c>
      <c r="D26" s="208">
        <v>6969599.0099999998</v>
      </c>
      <c r="E26" s="208">
        <v>2774107.6</v>
      </c>
      <c r="F26" s="208">
        <v>2749417.91</v>
      </c>
      <c r="G26" s="208">
        <v>4195491.41</v>
      </c>
      <c r="H26" s="62" t="s">
        <v>505</v>
      </c>
    </row>
    <row r="27" spans="1:8" ht="15">
      <c r="A27" s="202" t="s">
        <v>507</v>
      </c>
      <c r="B27" s="208">
        <v>76295926.579999998</v>
      </c>
      <c r="C27" s="208">
        <v>7195304.5199999996</v>
      </c>
      <c r="D27" s="208">
        <v>83491231.100000009</v>
      </c>
      <c r="E27" s="208">
        <v>27002810.909999996</v>
      </c>
      <c r="F27" s="208">
        <v>26065246.800000001</v>
      </c>
      <c r="G27" s="208">
        <v>56488420.189999998</v>
      </c>
    </row>
    <row r="28" spans="1:8" ht="15">
      <c r="A28" s="206" t="s">
        <v>509</v>
      </c>
      <c r="B28" s="208">
        <v>51865575.229999997</v>
      </c>
      <c r="C28" s="208">
        <v>7974140.8099999996</v>
      </c>
      <c r="D28" s="208">
        <v>59839716.039999999</v>
      </c>
      <c r="E28" s="208">
        <v>19241286.079999998</v>
      </c>
      <c r="F28" s="208">
        <v>18430527.800000001</v>
      </c>
      <c r="G28" s="208">
        <v>40598429.960000001</v>
      </c>
      <c r="H28" s="62" t="s">
        <v>508</v>
      </c>
    </row>
    <row r="29" spans="1:8" ht="15">
      <c r="A29" s="204" t="s">
        <v>511</v>
      </c>
      <c r="B29" s="208">
        <v>19940510.870000001</v>
      </c>
      <c r="C29" s="208">
        <v>-583628.74</v>
      </c>
      <c r="D29" s="208">
        <v>19356882.130000003</v>
      </c>
      <c r="E29" s="208">
        <v>5990493.7000000002</v>
      </c>
      <c r="F29" s="208">
        <v>5863687.8700000001</v>
      </c>
      <c r="G29" s="208">
        <v>13366388.430000003</v>
      </c>
      <c r="H29" s="62" t="s">
        <v>510</v>
      </c>
    </row>
    <row r="30" spans="1:8" ht="15">
      <c r="A30" s="204" t="s">
        <v>582</v>
      </c>
      <c r="B30" s="208"/>
      <c r="C30" s="208"/>
      <c r="D30" s="208">
        <v>0</v>
      </c>
      <c r="E30" s="208"/>
      <c r="F30" s="208"/>
      <c r="G30" s="208">
        <v>0</v>
      </c>
      <c r="H30" s="62" t="s">
        <v>512</v>
      </c>
    </row>
    <row r="31" spans="1:8" ht="15">
      <c r="A31" s="204" t="s">
        <v>514</v>
      </c>
      <c r="B31" s="208"/>
      <c r="C31" s="208"/>
      <c r="D31" s="208">
        <v>0</v>
      </c>
      <c r="E31" s="208"/>
      <c r="F31" s="208"/>
      <c r="G31" s="208">
        <v>0</v>
      </c>
      <c r="H31" s="62" t="s">
        <v>513</v>
      </c>
    </row>
    <row r="32" spans="1:8" ht="15">
      <c r="A32" s="204" t="s">
        <v>516</v>
      </c>
      <c r="B32" s="208"/>
      <c r="C32" s="208"/>
      <c r="D32" s="208">
        <v>0</v>
      </c>
      <c r="E32" s="208"/>
      <c r="F32" s="208"/>
      <c r="G32" s="208">
        <v>0</v>
      </c>
      <c r="H32" s="62" t="s">
        <v>515</v>
      </c>
    </row>
    <row r="33" spans="1:8" ht="15">
      <c r="A33" s="204" t="s">
        <v>518</v>
      </c>
      <c r="B33" s="208"/>
      <c r="C33" s="208"/>
      <c r="D33" s="208">
        <v>0</v>
      </c>
      <c r="E33" s="208"/>
      <c r="F33" s="208"/>
      <c r="G33" s="208">
        <v>0</v>
      </c>
      <c r="H33" s="62" t="s">
        <v>517</v>
      </c>
    </row>
    <row r="34" spans="1:8" ht="15">
      <c r="A34" s="204" t="s">
        <v>520</v>
      </c>
      <c r="B34" s="208">
        <v>4489840.4800000004</v>
      </c>
      <c r="C34" s="208">
        <v>-195207.55</v>
      </c>
      <c r="D34" s="208">
        <v>4294632.9300000006</v>
      </c>
      <c r="E34" s="208">
        <v>1771031.13</v>
      </c>
      <c r="F34" s="208">
        <v>1771031.13</v>
      </c>
      <c r="G34" s="208">
        <v>2523601.8000000007</v>
      </c>
      <c r="H34" s="62" t="s">
        <v>519</v>
      </c>
    </row>
    <row r="35" spans="1:8" ht="15">
      <c r="A35" s="204" t="s">
        <v>522</v>
      </c>
      <c r="B35" s="208"/>
      <c r="C35" s="208"/>
      <c r="D35" s="208">
        <v>0</v>
      </c>
      <c r="E35" s="208"/>
      <c r="F35" s="208"/>
      <c r="G35" s="208">
        <v>0</v>
      </c>
      <c r="H35" s="62" t="s">
        <v>521</v>
      </c>
    </row>
    <row r="36" spans="1:8" ht="15">
      <c r="A36" s="204" t="s">
        <v>524</v>
      </c>
      <c r="B36" s="208"/>
      <c r="C36" s="208"/>
      <c r="D36" s="208">
        <v>0</v>
      </c>
      <c r="E36" s="208"/>
      <c r="F36" s="208"/>
      <c r="G36" s="208">
        <v>0</v>
      </c>
      <c r="H36" s="62" t="s">
        <v>523</v>
      </c>
    </row>
    <row r="37" spans="1:8" ht="30">
      <c r="A37" s="205" t="s">
        <v>583</v>
      </c>
      <c r="B37" s="208">
        <v>0</v>
      </c>
      <c r="C37" s="208">
        <v>0</v>
      </c>
      <c r="D37" s="208">
        <v>0</v>
      </c>
      <c r="E37" s="208">
        <v>0</v>
      </c>
      <c r="F37" s="208">
        <v>0</v>
      </c>
      <c r="G37" s="208">
        <v>0</v>
      </c>
    </row>
    <row r="38" spans="1:8" ht="30">
      <c r="A38" s="206" t="s">
        <v>584</v>
      </c>
      <c r="B38" s="208"/>
      <c r="C38" s="208"/>
      <c r="D38" s="208">
        <v>0</v>
      </c>
      <c r="E38" s="208"/>
      <c r="F38" s="208"/>
      <c r="G38" s="208">
        <v>0</v>
      </c>
      <c r="H38" s="62" t="s">
        <v>526</v>
      </c>
    </row>
    <row r="39" spans="1:8" ht="30">
      <c r="A39" s="206" t="s">
        <v>585</v>
      </c>
      <c r="B39" s="208"/>
      <c r="C39" s="208"/>
      <c r="D39" s="208">
        <v>0</v>
      </c>
      <c r="E39" s="208"/>
      <c r="F39" s="208"/>
      <c r="G39" s="208">
        <v>0</v>
      </c>
      <c r="H39" s="62" t="s">
        <v>527</v>
      </c>
    </row>
    <row r="40" spans="1:8" ht="15">
      <c r="A40" s="206" t="s">
        <v>529</v>
      </c>
      <c r="B40" s="208"/>
      <c r="C40" s="208"/>
      <c r="D40" s="208">
        <v>0</v>
      </c>
      <c r="E40" s="208"/>
      <c r="F40" s="208"/>
      <c r="G40" s="208">
        <v>0</v>
      </c>
      <c r="H40" s="62" t="s">
        <v>528</v>
      </c>
    </row>
    <row r="41" spans="1:8" ht="15">
      <c r="A41" s="206" t="s">
        <v>531</v>
      </c>
      <c r="B41" s="208"/>
      <c r="C41" s="208"/>
      <c r="D41" s="208">
        <v>0</v>
      </c>
      <c r="E41" s="208"/>
      <c r="F41" s="208"/>
      <c r="G41" s="208">
        <v>0</v>
      </c>
      <c r="H41" s="62" t="s">
        <v>530</v>
      </c>
    </row>
    <row r="42" spans="1:8" ht="15">
      <c r="A42" s="206"/>
      <c r="B42" s="208"/>
      <c r="C42" s="208"/>
      <c r="D42" s="208"/>
      <c r="E42" s="208"/>
      <c r="F42" s="208"/>
      <c r="G42" s="208"/>
    </row>
    <row r="43" spans="1:8" ht="15">
      <c r="A43" s="199" t="s">
        <v>586</v>
      </c>
      <c r="B43" s="209">
        <v>253446953.56999999</v>
      </c>
      <c r="C43" s="209">
        <v>101146716.33</v>
      </c>
      <c r="D43" s="209">
        <v>354593669.89999998</v>
      </c>
      <c r="E43" s="209">
        <v>111101556.82999998</v>
      </c>
      <c r="F43" s="209">
        <v>109610262.28999999</v>
      </c>
      <c r="G43" s="209">
        <v>243492113.06999999</v>
      </c>
    </row>
    <row r="44" spans="1:8" ht="15">
      <c r="A44" s="202" t="s">
        <v>587</v>
      </c>
      <c r="B44" s="208">
        <v>170400237.81999999</v>
      </c>
      <c r="C44" s="208">
        <v>-53693.75</v>
      </c>
      <c r="D44" s="208">
        <v>170346544.06999999</v>
      </c>
      <c r="E44" s="208">
        <v>32794092.43</v>
      </c>
      <c r="F44" s="208">
        <v>31621827.609999999</v>
      </c>
      <c r="G44" s="208">
        <v>137552451.63999999</v>
      </c>
    </row>
    <row r="45" spans="1:8" ht="15">
      <c r="A45" s="206" t="s">
        <v>479</v>
      </c>
      <c r="B45" s="208"/>
      <c r="C45" s="208"/>
      <c r="D45" s="208">
        <v>0</v>
      </c>
      <c r="E45" s="208"/>
      <c r="F45" s="208"/>
      <c r="G45" s="208">
        <v>0</v>
      </c>
      <c r="H45" s="62" t="s">
        <v>532</v>
      </c>
    </row>
    <row r="46" spans="1:8" ht="15">
      <c r="A46" s="206" t="s">
        <v>481</v>
      </c>
      <c r="B46" s="208"/>
      <c r="C46" s="208"/>
      <c r="D46" s="208">
        <v>0</v>
      </c>
      <c r="E46" s="208"/>
      <c r="F46" s="208"/>
      <c r="G46" s="208">
        <v>0</v>
      </c>
      <c r="H46" s="62" t="s">
        <v>533</v>
      </c>
    </row>
    <row r="47" spans="1:8" ht="15">
      <c r="A47" s="206" t="s">
        <v>483</v>
      </c>
      <c r="B47" s="208">
        <v>0</v>
      </c>
      <c r="C47" s="208">
        <v>600000</v>
      </c>
      <c r="D47" s="208">
        <v>600000</v>
      </c>
      <c r="E47" s="208">
        <v>90000</v>
      </c>
      <c r="F47" s="208">
        <v>90000</v>
      </c>
      <c r="G47" s="208">
        <v>510000</v>
      </c>
      <c r="H47" s="62" t="s">
        <v>534</v>
      </c>
    </row>
    <row r="48" spans="1:8" ht="15">
      <c r="A48" s="206" t="s">
        <v>485</v>
      </c>
      <c r="B48" s="208"/>
      <c r="C48" s="208"/>
      <c r="D48" s="208">
        <v>0</v>
      </c>
      <c r="E48" s="208"/>
      <c r="F48" s="208"/>
      <c r="G48" s="208">
        <v>0</v>
      </c>
      <c r="H48" s="62" t="s">
        <v>535</v>
      </c>
    </row>
    <row r="49" spans="1:8" ht="15">
      <c r="A49" s="206" t="s">
        <v>487</v>
      </c>
      <c r="B49" s="208">
        <v>40232196.469999999</v>
      </c>
      <c r="C49" s="208">
        <v>-5073195.07</v>
      </c>
      <c r="D49" s="208">
        <v>35159001.399999999</v>
      </c>
      <c r="E49" s="208">
        <v>14064950.49</v>
      </c>
      <c r="F49" s="208">
        <v>14064950.49</v>
      </c>
      <c r="G49" s="208">
        <v>21094050.909999996</v>
      </c>
      <c r="H49" s="62" t="s">
        <v>536</v>
      </c>
    </row>
    <row r="50" spans="1:8" ht="15">
      <c r="A50" s="206" t="s">
        <v>489</v>
      </c>
      <c r="B50" s="208"/>
      <c r="C50" s="208"/>
      <c r="D50" s="208">
        <v>0</v>
      </c>
      <c r="E50" s="208"/>
      <c r="F50" s="208"/>
      <c r="G50" s="208">
        <v>0</v>
      </c>
      <c r="H50" s="62" t="s">
        <v>537</v>
      </c>
    </row>
    <row r="51" spans="1:8" ht="15">
      <c r="A51" s="206" t="s">
        <v>491</v>
      </c>
      <c r="B51" s="208">
        <v>114168041.34999999</v>
      </c>
      <c r="C51" s="208">
        <v>4419501.32</v>
      </c>
      <c r="D51" s="208">
        <v>118587542.66999999</v>
      </c>
      <c r="E51" s="208">
        <v>7806562.8399999999</v>
      </c>
      <c r="F51" s="208">
        <v>7805362.3799999999</v>
      </c>
      <c r="G51" s="208">
        <v>110780979.82999998</v>
      </c>
      <c r="H51" s="62" t="s">
        <v>538</v>
      </c>
    </row>
    <row r="52" spans="1:8" ht="15">
      <c r="A52" s="206" t="s">
        <v>493</v>
      </c>
      <c r="B52" s="208">
        <v>16000000</v>
      </c>
      <c r="C52" s="208">
        <v>0</v>
      </c>
      <c r="D52" s="208">
        <v>16000000</v>
      </c>
      <c r="E52" s="208">
        <v>10832579.1</v>
      </c>
      <c r="F52" s="208">
        <v>9661514.7400000002</v>
      </c>
      <c r="G52" s="208">
        <v>5167420.9000000004</v>
      </c>
      <c r="H52" s="62" t="s">
        <v>539</v>
      </c>
    </row>
    <row r="53" spans="1:8" ht="15">
      <c r="A53" s="202" t="s">
        <v>494</v>
      </c>
      <c r="B53" s="208">
        <v>83046715.75</v>
      </c>
      <c r="C53" s="208">
        <v>101130410.08</v>
      </c>
      <c r="D53" s="208">
        <v>184177125.83000001</v>
      </c>
      <c r="E53" s="208">
        <v>78307464.399999991</v>
      </c>
      <c r="F53" s="208">
        <v>77988434.679999992</v>
      </c>
      <c r="G53" s="208">
        <v>105869661.43000001</v>
      </c>
    </row>
    <row r="54" spans="1:8" ht="15">
      <c r="A54" s="206" t="s">
        <v>580</v>
      </c>
      <c r="B54" s="208">
        <v>0</v>
      </c>
      <c r="C54" s="208">
        <v>13940679.470000001</v>
      </c>
      <c r="D54" s="208">
        <v>13940679.470000001</v>
      </c>
      <c r="E54" s="208">
        <v>12032125.82</v>
      </c>
      <c r="F54" s="208">
        <v>12032125.82</v>
      </c>
      <c r="G54" s="208">
        <v>1908553.6500000004</v>
      </c>
      <c r="H54" s="62" t="s">
        <v>540</v>
      </c>
    </row>
    <row r="55" spans="1:8" ht="15">
      <c r="A55" s="206" t="s">
        <v>497</v>
      </c>
      <c r="B55" s="208">
        <v>83046715.75</v>
      </c>
      <c r="C55" s="208">
        <v>80292520.060000002</v>
      </c>
      <c r="D55" s="208">
        <v>163339235.81</v>
      </c>
      <c r="E55" s="208">
        <v>62456549.619999997</v>
      </c>
      <c r="F55" s="208">
        <v>62137519.899999999</v>
      </c>
      <c r="G55" s="208">
        <v>100882686.19</v>
      </c>
      <c r="H55" s="62" t="s">
        <v>541</v>
      </c>
    </row>
    <row r="56" spans="1:8" ht="15">
      <c r="A56" s="206" t="s">
        <v>499</v>
      </c>
      <c r="B56" s="208"/>
      <c r="C56" s="208"/>
      <c r="D56" s="208">
        <v>0</v>
      </c>
      <c r="E56" s="208"/>
      <c r="F56" s="208"/>
      <c r="G56" s="208">
        <v>0</v>
      </c>
      <c r="H56" s="62" t="s">
        <v>542</v>
      </c>
    </row>
    <row r="57" spans="1:8" ht="15">
      <c r="A57" s="201" t="s">
        <v>501</v>
      </c>
      <c r="B57" s="208">
        <v>0</v>
      </c>
      <c r="C57" s="208">
        <v>3229290.8</v>
      </c>
      <c r="D57" s="208">
        <v>3229290.8</v>
      </c>
      <c r="E57" s="208">
        <v>1350869.21</v>
      </c>
      <c r="F57" s="208">
        <v>1350869.21</v>
      </c>
      <c r="G57" s="208">
        <v>1878421.5899999999</v>
      </c>
      <c r="H57" s="62" t="s">
        <v>543</v>
      </c>
    </row>
    <row r="58" spans="1:8" ht="15">
      <c r="A58" s="206" t="s">
        <v>581</v>
      </c>
      <c r="B58" s="208"/>
      <c r="C58" s="208"/>
      <c r="D58" s="208">
        <v>0</v>
      </c>
      <c r="E58" s="208"/>
      <c r="F58" s="208"/>
      <c r="G58" s="208">
        <v>0</v>
      </c>
      <c r="H58" s="62" t="s">
        <v>544</v>
      </c>
    </row>
    <row r="59" spans="1:8" ht="15">
      <c r="A59" s="206" t="s">
        <v>504</v>
      </c>
      <c r="B59" s="208">
        <v>0</v>
      </c>
      <c r="C59" s="208">
        <v>1200000</v>
      </c>
      <c r="D59" s="208">
        <v>1200000</v>
      </c>
      <c r="E59" s="208">
        <v>0</v>
      </c>
      <c r="F59" s="208">
        <v>0</v>
      </c>
      <c r="G59" s="208">
        <v>1200000</v>
      </c>
      <c r="H59" s="62" t="s">
        <v>545</v>
      </c>
    </row>
    <row r="60" spans="1:8" ht="15">
      <c r="A60" s="206" t="s">
        <v>506</v>
      </c>
      <c r="B60" s="208">
        <v>0</v>
      </c>
      <c r="C60" s="208">
        <v>2467919.75</v>
      </c>
      <c r="D60" s="208">
        <v>2467919.75</v>
      </c>
      <c r="E60" s="208">
        <v>2467919.75</v>
      </c>
      <c r="F60" s="208">
        <v>2467919.75</v>
      </c>
      <c r="G60" s="208">
        <v>0</v>
      </c>
      <c r="H60" s="62" t="s">
        <v>546</v>
      </c>
    </row>
    <row r="61" spans="1:8" ht="15">
      <c r="A61" s="202" t="s">
        <v>507</v>
      </c>
      <c r="B61" s="208">
        <v>0</v>
      </c>
      <c r="C61" s="208">
        <v>70000</v>
      </c>
      <c r="D61" s="208">
        <v>70000</v>
      </c>
      <c r="E61" s="208">
        <v>0</v>
      </c>
      <c r="F61" s="208">
        <v>0</v>
      </c>
      <c r="G61" s="208">
        <v>70000</v>
      </c>
    </row>
    <row r="62" spans="1:8" ht="15">
      <c r="A62" s="206" t="s">
        <v>509</v>
      </c>
      <c r="B62" s="208"/>
      <c r="C62" s="208"/>
      <c r="D62" s="208">
        <v>0</v>
      </c>
      <c r="E62" s="208"/>
      <c r="F62" s="208"/>
      <c r="G62" s="208">
        <v>0</v>
      </c>
      <c r="H62" s="62" t="s">
        <v>547</v>
      </c>
    </row>
    <row r="63" spans="1:8" ht="15">
      <c r="A63" s="206" t="s">
        <v>511</v>
      </c>
      <c r="B63" s="208"/>
      <c r="C63" s="208"/>
      <c r="D63" s="208">
        <v>0</v>
      </c>
      <c r="E63" s="208"/>
      <c r="F63" s="208"/>
      <c r="G63" s="208">
        <v>0</v>
      </c>
      <c r="H63" s="62" t="s">
        <v>548</v>
      </c>
    </row>
    <row r="64" spans="1:8" ht="15">
      <c r="A64" s="206" t="s">
        <v>582</v>
      </c>
      <c r="B64" s="208"/>
      <c r="C64" s="208"/>
      <c r="D64" s="208">
        <v>0</v>
      </c>
      <c r="E64" s="208"/>
      <c r="F64" s="208"/>
      <c r="G64" s="208">
        <v>0</v>
      </c>
      <c r="H64" s="62" t="s">
        <v>549</v>
      </c>
    </row>
    <row r="65" spans="1:8" ht="15">
      <c r="A65" s="206" t="s">
        <v>514</v>
      </c>
      <c r="B65" s="208"/>
      <c r="C65" s="208"/>
      <c r="D65" s="208">
        <v>0</v>
      </c>
      <c r="E65" s="208"/>
      <c r="F65" s="208"/>
      <c r="G65" s="208">
        <v>0</v>
      </c>
      <c r="H65" s="62" t="s">
        <v>550</v>
      </c>
    </row>
    <row r="66" spans="1:8" ht="15">
      <c r="A66" s="206" t="s">
        <v>516</v>
      </c>
      <c r="B66" s="208"/>
      <c r="C66" s="208"/>
      <c r="D66" s="208">
        <v>0</v>
      </c>
      <c r="E66" s="208"/>
      <c r="F66" s="208"/>
      <c r="G66" s="208">
        <v>0</v>
      </c>
      <c r="H66" s="62" t="s">
        <v>551</v>
      </c>
    </row>
    <row r="67" spans="1:8" ht="15">
      <c r="A67" s="206" t="s">
        <v>518</v>
      </c>
      <c r="B67" s="208"/>
      <c r="C67" s="208"/>
      <c r="D67" s="208">
        <v>0</v>
      </c>
      <c r="E67" s="208"/>
      <c r="F67" s="208"/>
      <c r="G67" s="208">
        <v>0</v>
      </c>
      <c r="H67" s="62" t="s">
        <v>552</v>
      </c>
    </row>
    <row r="68" spans="1:8" ht="15">
      <c r="A68" s="206" t="s">
        <v>520</v>
      </c>
      <c r="B68" s="208">
        <v>0</v>
      </c>
      <c r="C68" s="208">
        <v>70000</v>
      </c>
      <c r="D68" s="208">
        <v>70000</v>
      </c>
      <c r="E68" s="208">
        <v>0</v>
      </c>
      <c r="F68" s="208">
        <v>0</v>
      </c>
      <c r="G68" s="208">
        <v>70000</v>
      </c>
      <c r="H68" s="62" t="s">
        <v>553</v>
      </c>
    </row>
    <row r="69" spans="1:8" ht="15">
      <c r="A69" s="206" t="s">
        <v>522</v>
      </c>
      <c r="B69" s="208"/>
      <c r="C69" s="208"/>
      <c r="D69" s="208">
        <v>0</v>
      </c>
      <c r="E69" s="208"/>
      <c r="F69" s="208"/>
      <c r="G69" s="208">
        <v>0</v>
      </c>
      <c r="H69" s="62" t="s">
        <v>554</v>
      </c>
    </row>
    <row r="70" spans="1:8" ht="15">
      <c r="A70" s="206" t="s">
        <v>524</v>
      </c>
      <c r="B70" s="208"/>
      <c r="C70" s="208"/>
      <c r="D70" s="208">
        <v>0</v>
      </c>
      <c r="E70" s="208"/>
      <c r="F70" s="208"/>
      <c r="G70" s="208">
        <v>0</v>
      </c>
      <c r="H70" s="62" t="s">
        <v>555</v>
      </c>
    </row>
    <row r="71" spans="1:8" ht="15">
      <c r="A71" s="205" t="s">
        <v>525</v>
      </c>
      <c r="B71" s="210">
        <v>0</v>
      </c>
      <c r="C71" s="210">
        <v>0</v>
      </c>
      <c r="D71" s="210">
        <v>0</v>
      </c>
      <c r="E71" s="210">
        <v>0</v>
      </c>
      <c r="F71" s="210">
        <v>0</v>
      </c>
      <c r="G71" s="210">
        <v>0</v>
      </c>
    </row>
    <row r="72" spans="1:8" ht="30">
      <c r="A72" s="206" t="s">
        <v>584</v>
      </c>
      <c r="B72" s="208"/>
      <c r="C72" s="208"/>
      <c r="D72" s="208">
        <v>0</v>
      </c>
      <c r="E72" s="208"/>
      <c r="F72" s="208"/>
      <c r="G72" s="208">
        <v>0</v>
      </c>
      <c r="H72" s="62" t="s">
        <v>556</v>
      </c>
    </row>
    <row r="73" spans="1:8" ht="30">
      <c r="A73" s="206" t="s">
        <v>585</v>
      </c>
      <c r="B73" s="208"/>
      <c r="C73" s="208"/>
      <c r="D73" s="208">
        <v>0</v>
      </c>
      <c r="E73" s="208"/>
      <c r="F73" s="208"/>
      <c r="G73" s="208">
        <v>0</v>
      </c>
      <c r="H73" s="62" t="s">
        <v>557</v>
      </c>
    </row>
    <row r="74" spans="1:8" ht="15">
      <c r="A74" s="206" t="s">
        <v>529</v>
      </c>
      <c r="B74" s="208"/>
      <c r="C74" s="208"/>
      <c r="D74" s="208">
        <v>0</v>
      </c>
      <c r="E74" s="208"/>
      <c r="F74" s="208"/>
      <c r="G74" s="208">
        <v>0</v>
      </c>
      <c r="H74" s="62" t="s">
        <v>558</v>
      </c>
    </row>
    <row r="75" spans="1:8" ht="15">
      <c r="A75" s="206" t="s">
        <v>531</v>
      </c>
      <c r="B75" s="208"/>
      <c r="C75" s="208"/>
      <c r="D75" s="208">
        <v>0</v>
      </c>
      <c r="E75" s="208"/>
      <c r="F75" s="208"/>
      <c r="G75" s="208">
        <v>0</v>
      </c>
      <c r="H75" s="62" t="s">
        <v>559</v>
      </c>
    </row>
    <row r="76" spans="1:8" ht="15">
      <c r="A76" s="203"/>
      <c r="B76" s="211"/>
      <c r="C76" s="211"/>
      <c r="D76" s="211"/>
      <c r="E76" s="211"/>
      <c r="F76" s="211"/>
      <c r="G76" s="211"/>
    </row>
    <row r="77" spans="1:8" ht="15">
      <c r="A77" s="199" t="s">
        <v>470</v>
      </c>
      <c r="B77" s="209">
        <v>810993601.83999991</v>
      </c>
      <c r="C77" s="209">
        <v>205633191.56</v>
      </c>
      <c r="D77" s="209">
        <v>1016626793.4</v>
      </c>
      <c r="E77" s="209">
        <v>326704200.28999996</v>
      </c>
      <c r="F77" s="209">
        <v>318735104.59000003</v>
      </c>
      <c r="G77" s="209">
        <v>689922593.11000001</v>
      </c>
    </row>
    <row r="78" spans="1:8" ht="15">
      <c r="A78" s="200"/>
      <c r="B78" s="212"/>
      <c r="C78" s="212"/>
      <c r="D78" s="212"/>
      <c r="E78" s="212"/>
      <c r="F78" s="212"/>
      <c r="G78" s="212"/>
      <c r="H78" s="5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optes12</cp:lastModifiedBy>
  <cp:lastPrinted>2020-08-06T16:53:59Z</cp:lastPrinted>
  <dcterms:created xsi:type="dcterms:W3CDTF">2017-01-11T17:17:46Z</dcterms:created>
  <dcterms:modified xsi:type="dcterms:W3CDTF">2020-08-06T17:44:10Z</dcterms:modified>
</cp:coreProperties>
</file>